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044b6c534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確定シフト" sheetId="1" r:id="Ra9bbf5af8c654bd1"/>
    <x:sheet xmlns:r="http://schemas.openxmlformats.org/officeDocument/2006/relationships" name="希望一覧" sheetId="2" r:id="Rdda8aa0a51334874"/>
    <x:sheet xmlns:r="http://schemas.openxmlformats.org/officeDocument/2006/relationships" name="記入例" sheetId="3" r:id="Rb44b8f8d59d94b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"/>
  </x:numFmts>
  <x:fonts count="5">
    <x:font>
      <x:sz val="11"/>
      <x:name val="Carlito"/>
    </x:font>
    <x:font>
      <x:sz val="11"/>
      <x:color rgb="FF292524"/>
      <x:name val="Arial"/>
    </x:font>
    <x:font>
      <x:b/>
      <x:sz val="18"/>
      <x:color rgb="FFFFFFFF"/>
      <x:name val="Arial"/>
    </x:font>
    <x:font>
      <x:sz val="10"/>
      <x:color rgb="FF57534E"/>
      <x:name val="Arial"/>
    </x:font>
    <x:font>
      <x:b/>
      <x:sz val="11"/>
      <x:color rgb="FF29252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64E3B"/>
      </x:patternFill>
    </x:fill>
    <x:fill>
      <x:patternFill patternType="solid">
        <x:fgColor rgb="FFFEF3C7"/>
      </x:patternFill>
    </x:fill>
    <x:fill>
      <x:patternFill patternType="solid">
        <x:fgColor rgb="FFE7E5E4"/>
      </x:patternFill>
    </x:fill>
    <x:fill>
      <x:patternFill patternType="solid">
        <x:fgColor rgb="FFFFFBEB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55"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f886e6dbe463c" /><Relationship Type="http://schemas.openxmlformats.org/officeDocument/2006/relationships/theme" Target="/xl/theme/theme1.xml" Id="R3c3538250bf34930" /><Relationship Type="http://schemas.openxmlformats.org/officeDocument/2006/relationships/sharedStrings" Target="/xl/sharedStrings.xml" Id="Rdaaeaf1dd1694ba7" /><Relationship Type="http://schemas.openxmlformats.org/officeDocument/2006/relationships/worksheet" Target="/xl/worksheets/sheet1.xml" Id="Ra9bbf5af8c654bd1" /><Relationship Type="http://schemas.openxmlformats.org/officeDocument/2006/relationships/worksheet" Target="/xl/worksheets/sheet2.xml" Id="Rdda8aa0a51334874" /><Relationship Type="http://schemas.openxmlformats.org/officeDocument/2006/relationships/worksheet" Target="/xl/worksheets/sheet3.xml" Id="Rb44b8f8d59d94b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6" hidden="0" customWidth="1"/>
    <x:col min="3" max="3" width="6" hidden="0" customWidth="1"/>
    <x:col min="4" max="4" width="6" hidden="0" customWidth="1"/>
    <x:col min="5" max="5" width="6" hidden="0" customWidth="1"/>
    <x:col min="6" max="6" width="6" hidden="0" customWidth="1"/>
    <x:col min="7" max="7" width="6" hidden="0" customWidth="1"/>
    <x:col min="8" max="8" width="6" hidden="0" customWidth="1"/>
    <x:col min="9" max="9" width="6" hidden="0" customWidth="1"/>
    <x:col min="10" max="10" width="6" hidden="0" customWidth="1"/>
    <x:col min="11" max="11" width="6" hidden="0" customWidth="1"/>
    <x:col min="12" max="12" width="6" hidden="0" customWidth="1"/>
    <x:col min="13" max="13" width="6" hidden="0" customWidth="1"/>
    <x:col min="14" max="14" width="6" hidden="0" customWidth="1"/>
    <x:col min="15" max="15" width="6" hidden="0" customWidth="1"/>
    <x:col min="16" max="16" width="6" hidden="0" customWidth="1"/>
    <x:col min="17" max="17" width="6" hidden="0" customWidth="1"/>
    <x:col min="18" max="18" width="6" hidden="0" customWidth="1"/>
    <x:col min="19" max="19" width="6" hidden="0" customWidth="1"/>
    <x:col min="20" max="20" width="6" hidden="0" customWidth="1"/>
    <x:col min="21" max="21" width="6" hidden="0" customWidth="1"/>
    <x:col min="22" max="22" width="6" hidden="0" customWidth="1"/>
    <x:col min="23" max="23" width="6" hidden="0" customWidth="1"/>
    <x:col min="24" max="24" width="6" hidden="0" customWidth="1"/>
    <x:col min="25" max="25" width="6" hidden="0" customWidth="1"/>
    <x:col min="26" max="26" width="6" hidden="0" customWidth="1"/>
    <x:col min="27" max="27" width="6" hidden="0" customWidth="1"/>
    <x:col min="28" max="28" width="6" hidden="0" customWidth="1"/>
    <x:col min="29" max="29" width="6" hidden="0" customWidth="1"/>
    <x:col min="30" max="30" width="6" hidden="0" customWidth="1"/>
    <x:col min="31" max="31" width="6" hidden="0" customWidth="1"/>
    <x:col min="32" max="32" width="6" hidden="0" customWidth="1"/>
    <x:col min="33" max="33" width="28" hidden="0" customWidth="1"/>
  </x:cols>
  <x:sheetData>
    <x:row r="1" ht="40" customHeight="1">
      <x:c r="A1" s="4" t="str">
        <x:v>確定シフト / 10人用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2" customHeight="1">
      <x:c r="A5" s="6" t="str">
        <x:v>黄色の欄を入力。早・遅・休の記号を使用。時間は店舗で定義。月を変える前に別名保存し、前月の入力を消してください。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  <x:c r="AF5" s="6"/>
      <x:c r="AG5" s="6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</x:row>
    <x:row r="7" ht="30" customHeight="1">
      <x:c r="A7" s="9" t="str">
        <x:v>スタッフ名</x:v>
      </x:c>
      <x:c r="B7" s="11" t="n">
        <x:f>IF(1&lt;=DAY(DATE($B$3,$D$3+1,0)),DATE($B$3,$D$3,1),"")</x:f>
        <x:v>46266</x:v>
      </x:c>
      <x:c r="C7" s="11" t="n">
        <x:f>IF(2&lt;=DAY(DATE($B$3,$D$3+1,0)),DATE($B$3,$D$3,2),"")</x:f>
        <x:v>46267</x:v>
      </x:c>
      <x:c r="D7" s="11" t="n">
        <x:f>IF(3&lt;=DAY(DATE($B$3,$D$3+1,0)),DATE($B$3,$D$3,3),"")</x:f>
        <x:v>46268</x:v>
      </x:c>
      <x:c r="E7" s="11" t="n">
        <x:f>IF(4&lt;=DAY(DATE($B$3,$D$3+1,0)),DATE($B$3,$D$3,4),"")</x:f>
        <x:v>46269</x:v>
      </x:c>
      <x:c r="F7" s="11" t="n">
        <x:f>IF(5&lt;=DAY(DATE($B$3,$D$3+1,0)),DATE($B$3,$D$3,5),"")</x:f>
        <x:v>46270</x:v>
      </x:c>
      <x:c r="G7" s="11" t="n">
        <x:f>IF(6&lt;=DAY(DATE($B$3,$D$3+1,0)),DATE($B$3,$D$3,6),"")</x:f>
        <x:v>46271</x:v>
      </x:c>
      <x:c r="H7" s="11" t="n">
        <x:f>IF(7&lt;=DAY(DATE($B$3,$D$3+1,0)),DATE($B$3,$D$3,7),"")</x:f>
        <x:v>46272</x:v>
      </x:c>
      <x:c r="I7" s="11" t="n">
        <x:f>IF(8&lt;=DAY(DATE($B$3,$D$3+1,0)),DATE($B$3,$D$3,8),"")</x:f>
        <x:v>46273</x:v>
      </x:c>
      <x:c r="J7" s="11" t="n">
        <x:f>IF(9&lt;=DAY(DATE($B$3,$D$3+1,0)),DATE($B$3,$D$3,9),"")</x:f>
        <x:v>46274</x:v>
      </x:c>
      <x:c r="K7" s="11" t="n">
        <x:f>IF(10&lt;=DAY(DATE($B$3,$D$3+1,0)),DATE($B$3,$D$3,10),"")</x:f>
        <x:v>46275</x:v>
      </x:c>
      <x:c r="L7" s="11" t="n">
        <x:f>IF(11&lt;=DAY(DATE($B$3,$D$3+1,0)),DATE($B$3,$D$3,11),"")</x:f>
        <x:v>46276</x:v>
      </x:c>
      <x:c r="M7" s="11" t="n">
        <x:f>IF(12&lt;=DAY(DATE($B$3,$D$3+1,0)),DATE($B$3,$D$3,12),"")</x:f>
        <x:v>46277</x:v>
      </x:c>
      <x:c r="N7" s="11" t="n">
        <x:f>IF(13&lt;=DAY(DATE($B$3,$D$3+1,0)),DATE($B$3,$D$3,13),"")</x:f>
        <x:v>46278</x:v>
      </x:c>
      <x:c r="O7" s="11" t="n">
        <x:f>IF(14&lt;=DAY(DATE($B$3,$D$3+1,0)),DATE($B$3,$D$3,14),"")</x:f>
        <x:v>46279</x:v>
      </x:c>
      <x:c r="P7" s="11" t="n">
        <x:f>IF(15&lt;=DAY(DATE($B$3,$D$3+1,0)),DATE($B$3,$D$3,15),"")</x:f>
        <x:v>46280</x:v>
      </x:c>
      <x:c r="Q7" s="11" t="n">
        <x:f>IF(16&lt;=DAY(DATE($B$3,$D$3+1,0)),DATE($B$3,$D$3,16),"")</x:f>
        <x:v>46281</x:v>
      </x:c>
      <x:c r="R7" s="11" t="n">
        <x:f>IF(17&lt;=DAY(DATE($B$3,$D$3+1,0)),DATE($B$3,$D$3,17),"")</x:f>
        <x:v>46282</x:v>
      </x:c>
      <x:c r="S7" s="11" t="n">
        <x:f>IF(18&lt;=DAY(DATE($B$3,$D$3+1,0)),DATE($B$3,$D$3,18),"")</x:f>
        <x:v>46283</x:v>
      </x:c>
      <x:c r="T7" s="11" t="n">
        <x:f>IF(19&lt;=DAY(DATE($B$3,$D$3+1,0)),DATE($B$3,$D$3,19),"")</x:f>
        <x:v>46284</x:v>
      </x:c>
      <x:c r="U7" s="11" t="n">
        <x:f>IF(20&lt;=DAY(DATE($B$3,$D$3+1,0)),DATE($B$3,$D$3,20),"")</x:f>
        <x:v>46285</x:v>
      </x:c>
      <x:c r="V7" s="11" t="n">
        <x:f>IF(21&lt;=DAY(DATE($B$3,$D$3+1,0)),DATE($B$3,$D$3,21),"")</x:f>
        <x:v>46286</x:v>
      </x:c>
      <x:c r="W7" s="11" t="n">
        <x:f>IF(22&lt;=DAY(DATE($B$3,$D$3+1,0)),DATE($B$3,$D$3,22),"")</x:f>
        <x:v>46287</x:v>
      </x:c>
      <x:c r="X7" s="11" t="n">
        <x:f>IF(23&lt;=DAY(DATE($B$3,$D$3+1,0)),DATE($B$3,$D$3,23),"")</x:f>
        <x:v>46288</x:v>
      </x:c>
      <x:c r="Y7" s="11" t="n">
        <x:f>IF(24&lt;=DAY(DATE($B$3,$D$3+1,0)),DATE($B$3,$D$3,24),"")</x:f>
        <x:v>46289</x:v>
      </x:c>
      <x:c r="Z7" s="11" t="n">
        <x:f>IF(25&lt;=DAY(DATE($B$3,$D$3+1,0)),DATE($B$3,$D$3,25),"")</x:f>
        <x:v>46290</x:v>
      </x:c>
      <x:c r="AA7" s="11" t="n">
        <x:f>IF(26&lt;=DAY(DATE($B$3,$D$3+1,0)),DATE($B$3,$D$3,26),"")</x:f>
        <x:v>46291</x:v>
      </x:c>
      <x:c r="AB7" s="11" t="n">
        <x:f>IF(27&lt;=DAY(DATE($B$3,$D$3+1,0)),DATE($B$3,$D$3,27),"")</x:f>
        <x:v>46292</x:v>
      </x:c>
      <x:c r="AC7" s="11" t="n">
        <x:f>IF(28&lt;=DAY(DATE($B$3,$D$3+1,0)),DATE($B$3,$D$3,28),"")</x:f>
        <x:v>46293</x:v>
      </x:c>
      <x:c r="AD7" s="11" t="n">
        <x:f>IF(29&lt;=DAY(DATE($B$3,$D$3+1,0)),DATE($B$3,$D$3,29),"")</x:f>
        <x:v>46294</x:v>
      </x:c>
      <x:c r="AE7" s="11" t="n">
        <x:f>IF(30&lt;=DAY(DATE($B$3,$D$3+1,0)),DATE($B$3,$D$3,30),"")</x:f>
        <x:v>46295</x:v>
      </x:c>
      <x:c r="AF7" s="11" t="str">
        <x:f>IF(31&lt;=DAY(DATE($B$3,$D$3+1,0)),DATE($B$3,$D$3,31),"")</x:f>
      </x:c>
      <x:c r="AG7" s="9" t="str">
        <x:v>備考 / 時間帯の条件</x:v>
      </x:c>
    </x:row>
    <x:row r="8" ht="25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</x:row>
    <x:row r="9" ht="25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</x:row>
    <x:row r="10" ht="25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</x:row>
    <x:row r="11" ht="25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</x:row>
    <x:row r="12" ht="25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</x:row>
    <x:row r="13" ht="25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</x:row>
    <x:row r="14" ht="25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</x:row>
    <x:row r="15" ht="25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</x:row>
    <x:row r="16" ht="25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</x:row>
    <x:row r="17" ht="25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</x:row>
    <x:row r="19" ht="25" customHeight="1">
      <x:c r="A19" s="2" t="str">
        <x:v>早番人数</x:v>
      </x:c>
      <x:c r="B19" s="2" t="n">
        <x:f>IF(B$7="","",COUNTIF(B8:B17,"早"))</x:f>
        <x:v>0</x:v>
      </x:c>
      <x:c r="C19" s="2" t="n">
        <x:f>IF(C$7="","",COUNTIF(C8:C17,"早"))</x:f>
        <x:v>0</x:v>
      </x:c>
      <x:c r="D19" s="2" t="n">
        <x:f>IF(D$7="","",COUNTIF(D8:D17,"早"))</x:f>
        <x:v>0</x:v>
      </x:c>
      <x:c r="E19" s="2" t="n">
        <x:f>IF(E$7="","",COUNTIF(E8:E17,"早"))</x:f>
        <x:v>0</x:v>
      </x:c>
      <x:c r="F19" s="2" t="n">
        <x:f>IF(F$7="","",COUNTIF(F8:F17,"早"))</x:f>
        <x:v>0</x:v>
      </x:c>
      <x:c r="G19" s="2" t="n">
        <x:f>IF(G$7="","",COUNTIF(G8:G17,"早"))</x:f>
        <x:v>0</x:v>
      </x:c>
      <x:c r="H19" s="2" t="n">
        <x:f>IF(H$7="","",COUNTIF(H8:H17,"早"))</x:f>
        <x:v>0</x:v>
      </x:c>
      <x:c r="I19" s="2" t="n">
        <x:f>IF(I$7="","",COUNTIF(I8:I17,"早"))</x:f>
        <x:v>0</x:v>
      </x:c>
      <x:c r="J19" s="2" t="n">
        <x:f>IF(J$7="","",COUNTIF(J8:J17,"早"))</x:f>
        <x:v>0</x:v>
      </x:c>
      <x:c r="K19" s="2" t="n">
        <x:f>IF(K$7="","",COUNTIF(K8:K17,"早"))</x:f>
        <x:v>0</x:v>
      </x:c>
      <x:c r="L19" s="2" t="n">
        <x:f>IF(L$7="","",COUNTIF(L8:L17,"早"))</x:f>
        <x:v>0</x:v>
      </x:c>
      <x:c r="M19" s="2" t="n">
        <x:f>IF(M$7="","",COUNTIF(M8:M17,"早"))</x:f>
        <x:v>0</x:v>
      </x:c>
      <x:c r="N19" s="2" t="n">
        <x:f>IF(N$7="","",COUNTIF(N8:N17,"早"))</x:f>
        <x:v>0</x:v>
      </x:c>
      <x:c r="O19" s="2" t="n">
        <x:f>IF(O$7="","",COUNTIF(O8:O17,"早"))</x:f>
        <x:v>0</x:v>
      </x:c>
      <x:c r="P19" s="2" t="n">
        <x:f>IF(P$7="","",COUNTIF(P8:P17,"早"))</x:f>
        <x:v>0</x:v>
      </x:c>
      <x:c r="Q19" s="2" t="n">
        <x:f>IF(Q$7="","",COUNTIF(Q8:Q17,"早"))</x:f>
        <x:v>0</x:v>
      </x:c>
      <x:c r="R19" s="2" t="n">
        <x:f>IF(R$7="","",COUNTIF(R8:R17,"早"))</x:f>
        <x:v>0</x:v>
      </x:c>
      <x:c r="S19" s="2" t="n">
        <x:f>IF(S$7="","",COUNTIF(S8:S17,"早"))</x:f>
        <x:v>0</x:v>
      </x:c>
      <x:c r="T19" s="2" t="n">
        <x:f>IF(T$7="","",COUNTIF(T8:T17,"早"))</x:f>
        <x:v>0</x:v>
      </x:c>
      <x:c r="U19" s="2" t="n">
        <x:f>IF(U$7="","",COUNTIF(U8:U17,"早"))</x:f>
        <x:v>0</x:v>
      </x:c>
      <x:c r="V19" s="2" t="n">
        <x:f>IF(V$7="","",COUNTIF(V8:V17,"早"))</x:f>
        <x:v>0</x:v>
      </x:c>
      <x:c r="W19" s="2" t="n">
        <x:f>IF(W$7="","",COUNTIF(W8:W17,"早"))</x:f>
        <x:v>0</x:v>
      </x:c>
      <x:c r="X19" s="2" t="n">
        <x:f>IF(X$7="","",COUNTIF(X8:X17,"早"))</x:f>
        <x:v>0</x:v>
      </x:c>
      <x:c r="Y19" s="2" t="n">
        <x:f>IF(Y$7="","",COUNTIF(Y8:Y17,"早"))</x:f>
        <x:v>0</x:v>
      </x:c>
      <x:c r="Z19" s="2" t="n">
        <x:f>IF(Z$7="","",COUNTIF(Z8:Z17,"早"))</x:f>
        <x:v>0</x:v>
      </x:c>
      <x:c r="AA19" s="2" t="n">
        <x:f>IF(AA$7="","",COUNTIF(AA8:AA17,"早"))</x:f>
        <x:v>0</x:v>
      </x:c>
      <x:c r="AB19" s="2" t="n">
        <x:f>IF(AB$7="","",COUNTIF(AB8:AB17,"早"))</x:f>
        <x:v>0</x:v>
      </x:c>
      <x:c r="AC19" s="2" t="n">
        <x:f>IF(AC$7="","",COUNTIF(AC8:AC17,"早"))</x:f>
        <x:v>0</x:v>
      </x:c>
      <x:c r="AD19" s="2" t="n">
        <x:f>IF(AD$7="","",COUNTIF(AD8:AD17,"早"))</x:f>
        <x:v>0</x:v>
      </x:c>
      <x:c r="AE19" s="2" t="n">
        <x:f>IF(AE$7="","",COUNTIF(AE8:AE17,"早"))</x:f>
        <x:v>0</x:v>
      </x:c>
      <x:c r="AF19" s="2" t="str">
        <x:f>IF(AF$7="","",COUNTIF(AF8:AF17,"早"))</x:f>
      </x:c>
      <x:c r="AG19" s="2"/>
    </x:row>
    <x:row r="20" ht="25" customHeight="1">
      <x:c r="A20" s="2" t="str">
        <x:v>遅番人数</x:v>
      </x:c>
      <x:c r="B20" s="2" t="n">
        <x:f>IF(B$7="","",COUNTIF(B8:B17,"遅"))</x:f>
        <x:v>0</x:v>
      </x:c>
      <x:c r="C20" s="2" t="n">
        <x:f>IF(C$7="","",COUNTIF(C8:C17,"遅"))</x:f>
        <x:v>0</x:v>
      </x:c>
      <x:c r="D20" s="2" t="n">
        <x:f>IF(D$7="","",COUNTIF(D8:D17,"遅"))</x:f>
        <x:v>0</x:v>
      </x:c>
      <x:c r="E20" s="2" t="n">
        <x:f>IF(E$7="","",COUNTIF(E8:E17,"遅"))</x:f>
        <x:v>0</x:v>
      </x:c>
      <x:c r="F20" s="2" t="n">
        <x:f>IF(F$7="","",COUNTIF(F8:F17,"遅"))</x:f>
        <x:v>0</x:v>
      </x:c>
      <x:c r="G20" s="2" t="n">
        <x:f>IF(G$7="","",COUNTIF(G8:G17,"遅"))</x:f>
        <x:v>0</x:v>
      </x:c>
      <x:c r="H20" s="2" t="n">
        <x:f>IF(H$7="","",COUNTIF(H8:H17,"遅"))</x:f>
        <x:v>0</x:v>
      </x:c>
      <x:c r="I20" s="2" t="n">
        <x:f>IF(I$7="","",COUNTIF(I8:I17,"遅"))</x:f>
        <x:v>0</x:v>
      </x:c>
      <x:c r="J20" s="2" t="n">
        <x:f>IF(J$7="","",COUNTIF(J8:J17,"遅"))</x:f>
        <x:v>0</x:v>
      </x:c>
      <x:c r="K20" s="2" t="n">
        <x:f>IF(K$7="","",COUNTIF(K8:K17,"遅"))</x:f>
        <x:v>0</x:v>
      </x:c>
      <x:c r="L20" s="2" t="n">
        <x:f>IF(L$7="","",COUNTIF(L8:L17,"遅"))</x:f>
        <x:v>0</x:v>
      </x:c>
      <x:c r="M20" s="2" t="n">
        <x:f>IF(M$7="","",COUNTIF(M8:M17,"遅"))</x:f>
        <x:v>0</x:v>
      </x:c>
      <x:c r="N20" s="2" t="n">
        <x:f>IF(N$7="","",COUNTIF(N8:N17,"遅"))</x:f>
        <x:v>0</x:v>
      </x:c>
      <x:c r="O20" s="2" t="n">
        <x:f>IF(O$7="","",COUNTIF(O8:O17,"遅"))</x:f>
        <x:v>0</x:v>
      </x:c>
      <x:c r="P20" s="2" t="n">
        <x:f>IF(P$7="","",COUNTIF(P8:P17,"遅"))</x:f>
        <x:v>0</x:v>
      </x:c>
      <x:c r="Q20" s="2" t="n">
        <x:f>IF(Q$7="","",COUNTIF(Q8:Q17,"遅"))</x:f>
        <x:v>0</x:v>
      </x:c>
      <x:c r="R20" s="2" t="n">
        <x:f>IF(R$7="","",COUNTIF(R8:R17,"遅"))</x:f>
        <x:v>0</x:v>
      </x:c>
      <x:c r="S20" s="2" t="n">
        <x:f>IF(S$7="","",COUNTIF(S8:S17,"遅"))</x:f>
        <x:v>0</x:v>
      </x:c>
      <x:c r="T20" s="2" t="n">
        <x:f>IF(T$7="","",COUNTIF(T8:T17,"遅"))</x:f>
        <x:v>0</x:v>
      </x:c>
      <x:c r="U20" s="2" t="n">
        <x:f>IF(U$7="","",COUNTIF(U8:U17,"遅"))</x:f>
        <x:v>0</x:v>
      </x:c>
      <x:c r="V20" s="2" t="n">
        <x:f>IF(V$7="","",COUNTIF(V8:V17,"遅"))</x:f>
        <x:v>0</x:v>
      </x:c>
      <x:c r="W20" s="2" t="n">
        <x:f>IF(W$7="","",COUNTIF(W8:W17,"遅"))</x:f>
        <x:v>0</x:v>
      </x:c>
      <x:c r="X20" s="2" t="n">
        <x:f>IF(X$7="","",COUNTIF(X8:X17,"遅"))</x:f>
        <x:v>0</x:v>
      </x:c>
      <x:c r="Y20" s="2" t="n">
        <x:f>IF(Y$7="","",COUNTIF(Y8:Y17,"遅"))</x:f>
        <x:v>0</x:v>
      </x:c>
      <x:c r="Z20" s="2" t="n">
        <x:f>IF(Z$7="","",COUNTIF(Z8:Z17,"遅"))</x:f>
        <x:v>0</x:v>
      </x:c>
      <x:c r="AA20" s="2" t="n">
        <x:f>IF(AA$7="","",COUNTIF(AA8:AA17,"遅"))</x:f>
        <x:v>0</x:v>
      </x:c>
      <x:c r="AB20" s="2" t="n">
        <x:f>IF(AB$7="","",COUNTIF(AB8:AB17,"遅"))</x:f>
        <x:v>0</x:v>
      </x:c>
      <x:c r="AC20" s="2" t="n">
        <x:f>IF(AC$7="","",COUNTIF(AC8:AC17,"遅"))</x:f>
        <x:v>0</x:v>
      </x:c>
      <x:c r="AD20" s="2" t="n">
        <x:f>IF(AD$7="","",COUNTIF(AD8:AD17,"遅"))</x:f>
        <x:v>0</x:v>
      </x:c>
      <x:c r="AE20" s="2" t="n">
        <x:f>IF(AE$7="","",COUNTIF(AE8:AE17,"遅"))</x:f>
        <x:v>0</x:v>
      </x:c>
      <x:c r="AF20" s="2" t="str">
        <x:f>IF(AF$7="","",COUNTIF(AF8:AF17,"遅"))</x:f>
      </x:c>
      <x:c r="AG20" s="2"/>
    </x:row>
    <x:row r="21" ht="25" customHeight="1">
      <x:c r="A21" s="2" t="str">
        <x:v>出勤人数</x:v>
      </x:c>
      <x:c r="B21" s="2" t="n">
        <x:f>IF(B$7="","",SUM(B19:B20))</x:f>
        <x:v>0</x:v>
      </x:c>
      <x:c r="C21" s="2" t="n">
        <x:f>IF(C$7="","",SUM(C19:C20))</x:f>
        <x:v>0</x:v>
      </x:c>
      <x:c r="D21" s="2" t="n">
        <x:f>IF(D$7="","",SUM(D19:D20))</x:f>
        <x:v>0</x:v>
      </x:c>
      <x:c r="E21" s="2" t="n">
        <x:f>IF(E$7="","",SUM(E19:E20))</x:f>
        <x:v>0</x:v>
      </x:c>
      <x:c r="F21" s="2" t="n">
        <x:f>IF(F$7="","",SUM(F19:F20))</x:f>
        <x:v>0</x:v>
      </x:c>
      <x:c r="G21" s="2" t="n">
        <x:f>IF(G$7="","",SUM(G19:G20))</x:f>
        <x:v>0</x:v>
      </x:c>
      <x:c r="H21" s="2" t="n">
        <x:f>IF(H$7="","",SUM(H19:H20))</x:f>
        <x:v>0</x:v>
      </x:c>
      <x:c r="I21" s="2" t="n">
        <x:f>IF(I$7="","",SUM(I19:I20))</x:f>
        <x:v>0</x:v>
      </x:c>
      <x:c r="J21" s="2" t="n">
        <x:f>IF(J$7="","",SUM(J19:J20))</x:f>
        <x:v>0</x:v>
      </x:c>
      <x:c r="K21" s="2" t="n">
        <x:f>IF(K$7="","",SUM(K19:K20))</x:f>
        <x:v>0</x:v>
      </x:c>
      <x:c r="L21" s="2" t="n">
        <x:f>IF(L$7="","",SUM(L19:L20))</x:f>
        <x:v>0</x:v>
      </x:c>
      <x:c r="M21" s="2" t="n">
        <x:f>IF(M$7="","",SUM(M19:M20))</x:f>
        <x:v>0</x:v>
      </x:c>
      <x:c r="N21" s="2" t="n">
        <x:f>IF(N$7="","",SUM(N19:N20))</x:f>
        <x:v>0</x:v>
      </x:c>
      <x:c r="O21" s="2" t="n">
        <x:f>IF(O$7="","",SUM(O19:O20))</x:f>
        <x:v>0</x:v>
      </x:c>
      <x:c r="P21" s="2" t="n">
        <x:f>IF(P$7="","",SUM(P19:P20))</x:f>
        <x:v>0</x:v>
      </x:c>
      <x:c r="Q21" s="2" t="n">
        <x:f>IF(Q$7="","",SUM(Q19:Q20))</x:f>
        <x:v>0</x:v>
      </x:c>
      <x:c r="R21" s="2" t="n">
        <x:f>IF(R$7="","",SUM(R19:R20))</x:f>
        <x:v>0</x:v>
      </x:c>
      <x:c r="S21" s="2" t="n">
        <x:f>IF(S$7="","",SUM(S19:S20))</x:f>
        <x:v>0</x:v>
      </x:c>
      <x:c r="T21" s="2" t="n">
        <x:f>IF(T$7="","",SUM(T19:T20))</x:f>
        <x:v>0</x:v>
      </x:c>
      <x:c r="U21" s="2" t="n">
        <x:f>IF(U$7="","",SUM(U19:U20))</x:f>
        <x:v>0</x:v>
      </x:c>
      <x:c r="V21" s="2" t="n">
        <x:f>IF(V$7="","",SUM(V19:V20))</x:f>
        <x:v>0</x:v>
      </x:c>
      <x:c r="W21" s="2" t="n">
        <x:f>IF(W$7="","",SUM(W19:W20))</x:f>
        <x:v>0</x:v>
      </x:c>
      <x:c r="X21" s="2" t="n">
        <x:f>IF(X$7="","",SUM(X19:X20))</x:f>
        <x:v>0</x:v>
      </x:c>
      <x:c r="Y21" s="2" t="n">
        <x:f>IF(Y$7="","",SUM(Y19:Y20))</x:f>
        <x:v>0</x:v>
      </x:c>
      <x:c r="Z21" s="2" t="n">
        <x:f>IF(Z$7="","",SUM(Z19:Z20))</x:f>
        <x:v>0</x:v>
      </x:c>
      <x:c r="AA21" s="2" t="n">
        <x:f>IF(AA$7="","",SUM(AA19:AA20))</x:f>
        <x:v>0</x:v>
      </x:c>
      <x:c r="AB21" s="2" t="n">
        <x:f>IF(AB$7="","",SUM(AB19:AB20))</x:f>
        <x:v>0</x:v>
      </x:c>
      <x:c r="AC21" s="2" t="n">
        <x:f>IF(AC$7="","",SUM(AC19:AC20))</x:f>
        <x:v>0</x:v>
      </x:c>
      <x:c r="AD21" s="2" t="n">
        <x:f>IF(AD$7="","",SUM(AD19:AD20))</x:f>
        <x:v>0</x:v>
      </x:c>
      <x:c r="AE21" s="2" t="n">
        <x:f>IF(AE$7="","",SUM(AE19:AE20))</x:f>
        <x:v>0</x:v>
      </x:c>
      <x:c r="AF21" s="2" t="str">
        <x:f>IF(AF$7="","",SUM(AF19:AF20))</x:f>
      </x:c>
      <x:c r="AG21" s="2"/>
    </x:row>
    <x:row r="22" ht="25" customHeight="1">
      <x:c r="A22" s="2" t="str">
        <x:v>必要人数（入力）</x:v>
      </x:c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7"/>
      <x:c r="AA22" s="7"/>
      <x:c r="AB22" s="7"/>
      <x:c r="AC22" s="7"/>
      <x:c r="AD22" s="7"/>
      <x:c r="AE22" s="7"/>
      <x:c r="AF22" s="7"/>
      <x:c r="AG22" s="2"/>
    </x:row>
    <x:row r="23" ht="25" customHeight="1">
      <x:c r="A23" s="2" t="str">
        <x:v>不足人数</x:v>
      </x:c>
      <x:c r="B23" s="2" t="str">
        <x:f>IF(OR(B$7="",NOT(ISNUMBER(B22))),"",MAX(0,B22-B21))</x:f>
      </x:c>
      <x:c r="C23" s="2" t="str">
        <x:f>IF(OR(C$7="",NOT(ISNUMBER(C22))),"",MAX(0,C22-C21))</x:f>
      </x:c>
      <x:c r="D23" s="2" t="str">
        <x:f>IF(OR(D$7="",NOT(ISNUMBER(D22))),"",MAX(0,D22-D21))</x:f>
      </x:c>
      <x:c r="E23" s="2" t="str">
        <x:f>IF(OR(E$7="",NOT(ISNUMBER(E22))),"",MAX(0,E22-E21))</x:f>
      </x:c>
      <x:c r="F23" s="2" t="str">
        <x:f>IF(OR(F$7="",NOT(ISNUMBER(F22))),"",MAX(0,F22-F21))</x:f>
      </x:c>
      <x:c r="G23" s="2" t="str">
        <x:f>IF(OR(G$7="",NOT(ISNUMBER(G22))),"",MAX(0,G22-G21))</x:f>
      </x:c>
      <x:c r="H23" s="2" t="str">
        <x:f>IF(OR(H$7="",NOT(ISNUMBER(H22))),"",MAX(0,H22-H21))</x:f>
      </x:c>
      <x:c r="I23" s="2" t="str">
        <x:f>IF(OR(I$7="",NOT(ISNUMBER(I22))),"",MAX(0,I22-I21))</x:f>
      </x:c>
      <x:c r="J23" s="2" t="str">
        <x:f>IF(OR(J$7="",NOT(ISNUMBER(J22))),"",MAX(0,J22-J21))</x:f>
      </x:c>
      <x:c r="K23" s="2" t="str">
        <x:f>IF(OR(K$7="",NOT(ISNUMBER(K22))),"",MAX(0,K22-K21))</x:f>
      </x:c>
      <x:c r="L23" s="2" t="str">
        <x:f>IF(OR(L$7="",NOT(ISNUMBER(L22))),"",MAX(0,L22-L21))</x:f>
      </x:c>
      <x:c r="M23" s="2" t="str">
        <x:f>IF(OR(M$7="",NOT(ISNUMBER(M22))),"",MAX(0,M22-M21))</x:f>
      </x:c>
      <x:c r="N23" s="2" t="str">
        <x:f>IF(OR(N$7="",NOT(ISNUMBER(N22))),"",MAX(0,N22-N21))</x:f>
      </x:c>
      <x:c r="O23" s="2" t="str">
        <x:f>IF(OR(O$7="",NOT(ISNUMBER(O22))),"",MAX(0,O22-O21))</x:f>
      </x:c>
      <x:c r="P23" s="2" t="str">
        <x:f>IF(OR(P$7="",NOT(ISNUMBER(P22))),"",MAX(0,P22-P21))</x:f>
      </x:c>
      <x:c r="Q23" s="2" t="str">
        <x:f>IF(OR(Q$7="",NOT(ISNUMBER(Q22))),"",MAX(0,Q22-Q21))</x:f>
      </x:c>
      <x:c r="R23" s="2" t="str">
        <x:f>IF(OR(R$7="",NOT(ISNUMBER(R22))),"",MAX(0,R22-R21))</x:f>
      </x:c>
      <x:c r="S23" s="2" t="str">
        <x:f>IF(OR(S$7="",NOT(ISNUMBER(S22))),"",MAX(0,S22-S21))</x:f>
      </x:c>
      <x:c r="T23" s="2" t="str">
        <x:f>IF(OR(T$7="",NOT(ISNUMBER(T22))),"",MAX(0,T22-T21))</x:f>
      </x:c>
      <x:c r="U23" s="2" t="str">
        <x:f>IF(OR(U$7="",NOT(ISNUMBER(U22))),"",MAX(0,U22-U21))</x:f>
      </x:c>
      <x:c r="V23" s="2" t="str">
        <x:f>IF(OR(V$7="",NOT(ISNUMBER(V22))),"",MAX(0,V22-V21))</x:f>
      </x:c>
      <x:c r="W23" s="2" t="str">
        <x:f>IF(OR(W$7="",NOT(ISNUMBER(W22))),"",MAX(0,W22-W21))</x:f>
      </x:c>
      <x:c r="X23" s="2" t="str">
        <x:f>IF(OR(X$7="",NOT(ISNUMBER(X22))),"",MAX(0,X22-X21))</x:f>
      </x:c>
      <x:c r="Y23" s="2" t="str">
        <x:f>IF(OR(Y$7="",NOT(ISNUMBER(Y22))),"",MAX(0,Y22-Y21))</x:f>
      </x:c>
      <x:c r="Z23" s="2" t="str">
        <x:f>IF(OR(Z$7="",NOT(ISNUMBER(Z22))),"",MAX(0,Z22-Z21))</x:f>
      </x:c>
      <x:c r="AA23" s="2" t="str">
        <x:f>IF(OR(AA$7="",NOT(ISNUMBER(AA22))),"",MAX(0,AA22-AA21))</x:f>
      </x:c>
      <x:c r="AB23" s="2" t="str">
        <x:f>IF(OR(AB$7="",NOT(ISNUMBER(AB22))),"",MAX(0,AB22-AB21))</x:f>
      </x:c>
      <x:c r="AC23" s="2" t="str">
        <x:f>IF(OR(AC$7="",NOT(ISNUMBER(AC22))),"",MAX(0,AC22-AC21))</x:f>
      </x:c>
      <x:c r="AD23" s="2" t="str">
        <x:f>IF(OR(AD$7="",NOT(ISNUMBER(AD22))),"",MAX(0,AD22-AD21))</x:f>
      </x:c>
      <x:c r="AE23" s="2" t="str">
        <x:f>IF(OR(AE$7="",NOT(ISNUMBER(AE22))),"",MAX(0,AE22-AE21))</x:f>
      </x:c>
      <x:c r="AF23" s="2" t="str">
        <x:f>IF(OR(AF$7="",NOT(ISNUMBER(AF22))),"",MAX(0,AF22-AF21))</x:f>
      </x:c>
      <x:c r="AG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</x:row>
    <x:row r="25" ht="30" customHeight="1">
      <x:c r="A25" s="6" t="str">
        <x:v>月外の日は灰色。早・遅のみ人数集計。必要人数が空欄なら不足人数も空欄。給与・労働時間・法令適合の判定は含みません。</x:v>
      </x:c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  <x:c r="AF25" s="6"/>
      <x:c r="AG25" s="6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</x:row>
  </x:sheetData>
  <x:mergeCells>
    <x:mergeCell ref="A1:AG1"/>
    <x:mergeCell ref="A5:AG5"/>
    <x:mergeCell ref="A25:AG25"/>
  </x:mergeCells>
  <x:conditionalFormatting sqref="B8:B17">
    <x:cfRule type="expression" dxfId="0" priority="1">
      <x:formula>B$7=""</x:formula>
    </x:cfRule>
  </x:conditionalFormatting>
  <x:conditionalFormatting sqref="B23:B23">
    <x:cfRule type="cellIs" dxfId="1" priority="2" operator="greaterThan">
      <x:formula>0</x:formula>
    </x:cfRule>
  </x:conditionalFormatting>
  <x:conditionalFormatting sqref="C8:C17">
    <x:cfRule type="expression" dxfId="2" priority="3">
      <x:formula>C$7=""</x:formula>
    </x:cfRule>
  </x:conditionalFormatting>
  <x:conditionalFormatting sqref="C23:C23">
    <x:cfRule type="cellIs" dxfId="3" priority="4" operator="greaterThan">
      <x:formula>0</x:formula>
    </x:cfRule>
  </x:conditionalFormatting>
  <x:conditionalFormatting sqref="D8:D17">
    <x:cfRule type="expression" dxfId="4" priority="5">
      <x:formula>D$7=""</x:formula>
    </x:cfRule>
  </x:conditionalFormatting>
  <x:conditionalFormatting sqref="D23:D23">
    <x:cfRule type="cellIs" dxfId="5" priority="6" operator="greaterThan">
      <x:formula>0</x:formula>
    </x:cfRule>
  </x:conditionalFormatting>
  <x:conditionalFormatting sqref="E8:E17">
    <x:cfRule type="expression" dxfId="6" priority="7">
      <x:formula>E$7=""</x:formula>
    </x:cfRule>
  </x:conditionalFormatting>
  <x:conditionalFormatting sqref="E23:E23">
    <x:cfRule type="cellIs" dxfId="7" priority="8" operator="greaterThan">
      <x:formula>0</x:formula>
    </x:cfRule>
  </x:conditionalFormatting>
  <x:conditionalFormatting sqref="F8:F17">
    <x:cfRule type="expression" dxfId="8" priority="9">
      <x:formula>F$7=""</x:formula>
    </x:cfRule>
  </x:conditionalFormatting>
  <x:conditionalFormatting sqref="F23:F23">
    <x:cfRule type="cellIs" dxfId="9" priority="10" operator="greaterThan">
      <x:formula>0</x:formula>
    </x:cfRule>
  </x:conditionalFormatting>
  <x:conditionalFormatting sqref="G8:G17">
    <x:cfRule type="expression" dxfId="10" priority="11">
      <x:formula>G$7=""</x:formula>
    </x:cfRule>
  </x:conditionalFormatting>
  <x:conditionalFormatting sqref="G23:G23">
    <x:cfRule type="cellIs" dxfId="11" priority="12" operator="greaterThan">
      <x:formula>0</x:formula>
    </x:cfRule>
  </x:conditionalFormatting>
  <x:conditionalFormatting sqref="H8:H17">
    <x:cfRule type="expression" dxfId="12" priority="13">
      <x:formula>H$7=""</x:formula>
    </x:cfRule>
  </x:conditionalFormatting>
  <x:conditionalFormatting sqref="H23:H23">
    <x:cfRule type="cellIs" dxfId="13" priority="14" operator="greaterThan">
      <x:formula>0</x:formula>
    </x:cfRule>
  </x:conditionalFormatting>
  <x:conditionalFormatting sqref="I8:I17">
    <x:cfRule type="expression" dxfId="14" priority="15">
      <x:formula>I$7=""</x:formula>
    </x:cfRule>
  </x:conditionalFormatting>
  <x:conditionalFormatting sqref="I23:I23">
    <x:cfRule type="cellIs" dxfId="15" priority="16" operator="greaterThan">
      <x:formula>0</x:formula>
    </x:cfRule>
  </x:conditionalFormatting>
  <x:conditionalFormatting sqref="J8:J17">
    <x:cfRule type="expression" dxfId="16" priority="17">
      <x:formula>J$7=""</x:formula>
    </x:cfRule>
  </x:conditionalFormatting>
  <x:conditionalFormatting sqref="J23:J23">
    <x:cfRule type="cellIs" dxfId="17" priority="18" operator="greaterThan">
      <x:formula>0</x:formula>
    </x:cfRule>
  </x:conditionalFormatting>
  <x:conditionalFormatting sqref="K8:K17">
    <x:cfRule type="expression" dxfId="18" priority="19">
      <x:formula>K$7=""</x:formula>
    </x:cfRule>
  </x:conditionalFormatting>
  <x:conditionalFormatting sqref="K23:K23">
    <x:cfRule type="cellIs" dxfId="19" priority="20" operator="greaterThan">
      <x:formula>0</x:formula>
    </x:cfRule>
  </x:conditionalFormatting>
  <x:conditionalFormatting sqref="L8:L17">
    <x:cfRule type="expression" dxfId="20" priority="21">
      <x:formula>L$7=""</x:formula>
    </x:cfRule>
  </x:conditionalFormatting>
  <x:conditionalFormatting sqref="L23:L23">
    <x:cfRule type="cellIs" dxfId="21" priority="22" operator="greaterThan">
      <x:formula>0</x:formula>
    </x:cfRule>
  </x:conditionalFormatting>
  <x:conditionalFormatting sqref="M8:M17">
    <x:cfRule type="expression" dxfId="22" priority="23">
      <x:formula>M$7=""</x:formula>
    </x:cfRule>
  </x:conditionalFormatting>
  <x:conditionalFormatting sqref="M23:M23">
    <x:cfRule type="cellIs" dxfId="23" priority="24" operator="greaterThan">
      <x:formula>0</x:formula>
    </x:cfRule>
  </x:conditionalFormatting>
  <x:conditionalFormatting sqref="N8:N17">
    <x:cfRule type="expression" dxfId="24" priority="25">
      <x:formula>N$7=""</x:formula>
    </x:cfRule>
  </x:conditionalFormatting>
  <x:conditionalFormatting sqref="N23:N23">
    <x:cfRule type="cellIs" dxfId="25" priority="26" operator="greaterThan">
      <x:formula>0</x:formula>
    </x:cfRule>
  </x:conditionalFormatting>
  <x:conditionalFormatting sqref="O8:O17">
    <x:cfRule type="expression" dxfId="26" priority="27">
      <x:formula>O$7=""</x:formula>
    </x:cfRule>
  </x:conditionalFormatting>
  <x:conditionalFormatting sqref="O23:O23">
    <x:cfRule type="cellIs" dxfId="27" priority="28" operator="greaterThan">
      <x:formula>0</x:formula>
    </x:cfRule>
  </x:conditionalFormatting>
  <x:conditionalFormatting sqref="P8:P17">
    <x:cfRule type="expression" dxfId="28" priority="29">
      <x:formula>P$7=""</x:formula>
    </x:cfRule>
  </x:conditionalFormatting>
  <x:conditionalFormatting sqref="P23:P23">
    <x:cfRule type="cellIs" dxfId="29" priority="30" operator="greaterThan">
      <x:formula>0</x:formula>
    </x:cfRule>
  </x:conditionalFormatting>
  <x:conditionalFormatting sqref="Q8:Q17">
    <x:cfRule type="expression" dxfId="30" priority="31">
      <x:formula>Q$7=""</x:formula>
    </x:cfRule>
  </x:conditionalFormatting>
  <x:conditionalFormatting sqref="Q23:Q23">
    <x:cfRule type="cellIs" dxfId="31" priority="32" operator="greaterThan">
      <x:formula>0</x:formula>
    </x:cfRule>
  </x:conditionalFormatting>
  <x:conditionalFormatting sqref="R8:R17">
    <x:cfRule type="expression" dxfId="32" priority="33">
      <x:formula>R$7=""</x:formula>
    </x:cfRule>
  </x:conditionalFormatting>
  <x:conditionalFormatting sqref="R23:R23">
    <x:cfRule type="cellIs" dxfId="33" priority="34" operator="greaterThan">
      <x:formula>0</x:formula>
    </x:cfRule>
  </x:conditionalFormatting>
  <x:conditionalFormatting sqref="S8:S17">
    <x:cfRule type="expression" dxfId="34" priority="35">
      <x:formula>S$7=""</x:formula>
    </x:cfRule>
  </x:conditionalFormatting>
  <x:conditionalFormatting sqref="S23:S23">
    <x:cfRule type="cellIs" dxfId="35" priority="36" operator="greaterThan">
      <x:formula>0</x:formula>
    </x:cfRule>
  </x:conditionalFormatting>
  <x:conditionalFormatting sqref="T8:T17">
    <x:cfRule type="expression" dxfId="36" priority="37">
      <x:formula>T$7=""</x:formula>
    </x:cfRule>
  </x:conditionalFormatting>
  <x:conditionalFormatting sqref="T23:T23">
    <x:cfRule type="cellIs" dxfId="37" priority="38" operator="greaterThan">
      <x:formula>0</x:formula>
    </x:cfRule>
  </x:conditionalFormatting>
  <x:conditionalFormatting sqref="U8:U17">
    <x:cfRule type="expression" dxfId="38" priority="39">
      <x:formula>U$7=""</x:formula>
    </x:cfRule>
  </x:conditionalFormatting>
  <x:conditionalFormatting sqref="U23:U23">
    <x:cfRule type="cellIs" dxfId="39" priority="40" operator="greaterThan">
      <x:formula>0</x:formula>
    </x:cfRule>
  </x:conditionalFormatting>
  <x:conditionalFormatting sqref="V8:V17">
    <x:cfRule type="expression" dxfId="40" priority="41">
      <x:formula>V$7=""</x:formula>
    </x:cfRule>
  </x:conditionalFormatting>
  <x:conditionalFormatting sqref="V23:V23">
    <x:cfRule type="cellIs" dxfId="41" priority="42" operator="greaterThan">
      <x:formula>0</x:formula>
    </x:cfRule>
  </x:conditionalFormatting>
  <x:conditionalFormatting sqref="W8:W17">
    <x:cfRule type="expression" dxfId="42" priority="43">
      <x:formula>W$7=""</x:formula>
    </x:cfRule>
  </x:conditionalFormatting>
  <x:conditionalFormatting sqref="W23:W23">
    <x:cfRule type="cellIs" dxfId="43" priority="44" operator="greaterThan">
      <x:formula>0</x:formula>
    </x:cfRule>
  </x:conditionalFormatting>
  <x:conditionalFormatting sqref="X8:X17">
    <x:cfRule type="expression" dxfId="44" priority="45">
      <x:formula>X$7=""</x:formula>
    </x:cfRule>
  </x:conditionalFormatting>
  <x:conditionalFormatting sqref="X23:X23">
    <x:cfRule type="cellIs" dxfId="45" priority="46" operator="greaterThan">
      <x:formula>0</x:formula>
    </x:cfRule>
  </x:conditionalFormatting>
  <x:conditionalFormatting sqref="Y8:Y17">
    <x:cfRule type="expression" dxfId="46" priority="47">
      <x:formula>Y$7=""</x:formula>
    </x:cfRule>
  </x:conditionalFormatting>
  <x:conditionalFormatting sqref="Y23:Y23">
    <x:cfRule type="cellIs" dxfId="47" priority="48" operator="greaterThan">
      <x:formula>0</x:formula>
    </x:cfRule>
  </x:conditionalFormatting>
  <x:conditionalFormatting sqref="Z8:Z17">
    <x:cfRule type="expression" dxfId="48" priority="49">
      <x:formula>Z$7=""</x:formula>
    </x:cfRule>
  </x:conditionalFormatting>
  <x:conditionalFormatting sqref="Z23:Z23">
    <x:cfRule type="cellIs" dxfId="49" priority="50" operator="greaterThan">
      <x:formula>0</x:formula>
    </x:cfRule>
  </x:conditionalFormatting>
  <x:conditionalFormatting sqref="AA8:AA17">
    <x:cfRule type="expression" dxfId="50" priority="51">
      <x:formula>AA$7=""</x:formula>
    </x:cfRule>
  </x:conditionalFormatting>
  <x:conditionalFormatting sqref="AA23:AA23">
    <x:cfRule type="cellIs" dxfId="51" priority="52" operator="greaterThan">
      <x:formula>0</x:formula>
    </x:cfRule>
  </x:conditionalFormatting>
  <x:conditionalFormatting sqref="AB8:AB17">
    <x:cfRule type="expression" dxfId="52" priority="53">
      <x:formula>AB$7=""</x:formula>
    </x:cfRule>
  </x:conditionalFormatting>
  <x:conditionalFormatting sqref="AB23:AB23">
    <x:cfRule type="cellIs" dxfId="53" priority="54" operator="greaterThan">
      <x:formula>0</x:formula>
    </x:cfRule>
  </x:conditionalFormatting>
  <x:conditionalFormatting sqref="AC8:AC17">
    <x:cfRule type="expression" dxfId="54" priority="55">
      <x:formula>AC$7=""</x:formula>
    </x:cfRule>
  </x:conditionalFormatting>
  <x:conditionalFormatting sqref="AC23:AC23">
    <x:cfRule type="cellIs" dxfId="55" priority="56" operator="greaterThan">
      <x:formula>0</x:formula>
    </x:cfRule>
  </x:conditionalFormatting>
  <x:conditionalFormatting sqref="AD8:AD17">
    <x:cfRule type="expression" dxfId="56" priority="57">
      <x:formula>AD$7=""</x:formula>
    </x:cfRule>
  </x:conditionalFormatting>
  <x:conditionalFormatting sqref="AD23:AD23">
    <x:cfRule type="cellIs" dxfId="57" priority="58" operator="greaterThan">
      <x:formula>0</x:formula>
    </x:cfRule>
  </x:conditionalFormatting>
  <x:conditionalFormatting sqref="AE8:AE17">
    <x:cfRule type="expression" dxfId="58" priority="59">
      <x:formula>AE$7=""</x:formula>
    </x:cfRule>
  </x:conditionalFormatting>
  <x:conditionalFormatting sqref="AE23:AE23">
    <x:cfRule type="cellIs" dxfId="59" priority="60" operator="greaterThan">
      <x:formula>0</x:formula>
    </x:cfRule>
  </x:conditionalFormatting>
  <x:conditionalFormatting sqref="AF8:AF17">
    <x:cfRule type="expression" dxfId="60" priority="61">
      <x:formula>AF$7=""</x:formula>
    </x:cfRule>
  </x:conditionalFormatting>
  <x:conditionalFormatting sqref="AF23:AF23">
    <x:cfRule type="cellIs" dxfId="61" priority="62" operator="greaterThan">
      <x:formula>0</x:formula>
    </x:cfRule>
  </x:conditionalFormatting>
  <x:dataValidations count="64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:B17">
      <x:formula1>"早,遅,休"</x:formula1>
    </x:dataValidation>
    <x:dataValidation type="whole" operator="between" sqref="B22">
      <x:formula1>0</x:formula1>
      <x:formula2>10</x:formula2>
    </x:dataValidation>
    <x:dataValidation type="list" sqref="C8:C17">
      <x:formula1>"早,遅,休"</x:formula1>
    </x:dataValidation>
    <x:dataValidation type="whole" operator="between" sqref="C22">
      <x:formula1>0</x:formula1>
      <x:formula2>10</x:formula2>
    </x:dataValidation>
    <x:dataValidation type="list" sqref="D8:D17">
      <x:formula1>"早,遅,休"</x:formula1>
    </x:dataValidation>
    <x:dataValidation type="whole" operator="between" sqref="D22">
      <x:formula1>0</x:formula1>
      <x:formula2>10</x:formula2>
    </x:dataValidation>
    <x:dataValidation type="list" sqref="E8:E17">
      <x:formula1>"早,遅,休"</x:formula1>
    </x:dataValidation>
    <x:dataValidation type="whole" operator="between" sqref="E22">
      <x:formula1>0</x:formula1>
      <x:formula2>10</x:formula2>
    </x:dataValidation>
    <x:dataValidation type="list" sqref="F8:F17">
      <x:formula1>"早,遅,休"</x:formula1>
    </x:dataValidation>
    <x:dataValidation type="whole" operator="between" sqref="F22">
      <x:formula1>0</x:formula1>
      <x:formula2>10</x:formula2>
    </x:dataValidation>
    <x:dataValidation type="list" sqref="G8:G17">
      <x:formula1>"早,遅,休"</x:formula1>
    </x:dataValidation>
    <x:dataValidation type="whole" operator="between" sqref="G22">
      <x:formula1>0</x:formula1>
      <x:formula2>10</x:formula2>
    </x:dataValidation>
    <x:dataValidation type="list" sqref="H8:H17">
      <x:formula1>"早,遅,休"</x:formula1>
    </x:dataValidation>
    <x:dataValidation type="whole" operator="between" sqref="H22">
      <x:formula1>0</x:formula1>
      <x:formula2>10</x:formula2>
    </x:dataValidation>
    <x:dataValidation type="list" sqref="I8:I17">
      <x:formula1>"早,遅,休"</x:formula1>
    </x:dataValidation>
    <x:dataValidation type="whole" operator="between" sqref="I22">
      <x:formula1>0</x:formula1>
      <x:formula2>10</x:formula2>
    </x:dataValidation>
    <x:dataValidation type="list" sqref="J8:J17">
      <x:formula1>"早,遅,休"</x:formula1>
    </x:dataValidation>
    <x:dataValidation type="whole" operator="between" sqref="J22">
      <x:formula1>0</x:formula1>
      <x:formula2>10</x:formula2>
    </x:dataValidation>
    <x:dataValidation type="list" sqref="K8:K17">
      <x:formula1>"早,遅,休"</x:formula1>
    </x:dataValidation>
    <x:dataValidation type="whole" operator="between" sqref="K22">
      <x:formula1>0</x:formula1>
      <x:formula2>10</x:formula2>
    </x:dataValidation>
    <x:dataValidation type="list" sqref="L8:L17">
      <x:formula1>"早,遅,休"</x:formula1>
    </x:dataValidation>
    <x:dataValidation type="whole" operator="between" sqref="L22">
      <x:formula1>0</x:formula1>
      <x:formula2>10</x:formula2>
    </x:dataValidation>
    <x:dataValidation type="list" sqref="M8:M17">
      <x:formula1>"早,遅,休"</x:formula1>
    </x:dataValidation>
    <x:dataValidation type="whole" operator="between" sqref="M22">
      <x:formula1>0</x:formula1>
      <x:formula2>10</x:formula2>
    </x:dataValidation>
    <x:dataValidation type="list" sqref="N8:N17">
      <x:formula1>"早,遅,休"</x:formula1>
    </x:dataValidation>
    <x:dataValidation type="whole" operator="between" sqref="N22">
      <x:formula1>0</x:formula1>
      <x:formula2>10</x:formula2>
    </x:dataValidation>
    <x:dataValidation type="list" sqref="O8:O17">
      <x:formula1>"早,遅,休"</x:formula1>
    </x:dataValidation>
    <x:dataValidation type="whole" operator="between" sqref="O22">
      <x:formula1>0</x:formula1>
      <x:formula2>10</x:formula2>
    </x:dataValidation>
    <x:dataValidation type="list" sqref="P8:P17">
      <x:formula1>"早,遅,休"</x:formula1>
    </x:dataValidation>
    <x:dataValidation type="whole" operator="between" sqref="P22">
      <x:formula1>0</x:formula1>
      <x:formula2>10</x:formula2>
    </x:dataValidation>
    <x:dataValidation type="list" sqref="Q8:Q17">
      <x:formula1>"早,遅,休"</x:formula1>
    </x:dataValidation>
    <x:dataValidation type="whole" operator="between" sqref="Q22">
      <x:formula1>0</x:formula1>
      <x:formula2>10</x:formula2>
    </x:dataValidation>
    <x:dataValidation type="list" sqref="R8:R17">
      <x:formula1>"早,遅,休"</x:formula1>
    </x:dataValidation>
    <x:dataValidation type="whole" operator="between" sqref="R22">
      <x:formula1>0</x:formula1>
      <x:formula2>10</x:formula2>
    </x:dataValidation>
    <x:dataValidation type="list" sqref="S8:S17">
      <x:formula1>"早,遅,休"</x:formula1>
    </x:dataValidation>
    <x:dataValidation type="whole" operator="between" sqref="S22">
      <x:formula1>0</x:formula1>
      <x:formula2>10</x:formula2>
    </x:dataValidation>
    <x:dataValidation type="list" sqref="T8:T17">
      <x:formula1>"早,遅,休"</x:formula1>
    </x:dataValidation>
    <x:dataValidation type="whole" operator="between" sqref="T22">
      <x:formula1>0</x:formula1>
      <x:formula2>10</x:formula2>
    </x:dataValidation>
    <x:dataValidation type="list" sqref="U8:U17">
      <x:formula1>"早,遅,休"</x:formula1>
    </x:dataValidation>
    <x:dataValidation type="whole" operator="between" sqref="U22">
      <x:formula1>0</x:formula1>
      <x:formula2>10</x:formula2>
    </x:dataValidation>
    <x:dataValidation type="list" sqref="V8:V17">
      <x:formula1>"早,遅,休"</x:formula1>
    </x:dataValidation>
    <x:dataValidation type="whole" operator="between" sqref="V22">
      <x:formula1>0</x:formula1>
      <x:formula2>10</x:formula2>
    </x:dataValidation>
    <x:dataValidation type="list" sqref="W8:W17">
      <x:formula1>"早,遅,休"</x:formula1>
    </x:dataValidation>
    <x:dataValidation type="whole" operator="between" sqref="W22">
      <x:formula1>0</x:formula1>
      <x:formula2>10</x:formula2>
    </x:dataValidation>
    <x:dataValidation type="list" sqref="X8:X17">
      <x:formula1>"早,遅,休"</x:formula1>
    </x:dataValidation>
    <x:dataValidation type="whole" operator="between" sqref="X22">
      <x:formula1>0</x:formula1>
      <x:formula2>10</x:formula2>
    </x:dataValidation>
    <x:dataValidation type="list" sqref="Y8:Y17">
      <x:formula1>"早,遅,休"</x:formula1>
    </x:dataValidation>
    <x:dataValidation type="whole" operator="between" sqref="Y22">
      <x:formula1>0</x:formula1>
      <x:formula2>10</x:formula2>
    </x:dataValidation>
    <x:dataValidation type="list" sqref="Z8:Z17">
      <x:formula1>"早,遅,休"</x:formula1>
    </x:dataValidation>
    <x:dataValidation type="whole" operator="between" sqref="Z22">
      <x:formula1>0</x:formula1>
      <x:formula2>10</x:formula2>
    </x:dataValidation>
    <x:dataValidation type="list" sqref="AA8:AA17">
      <x:formula1>"早,遅,休"</x:formula1>
    </x:dataValidation>
    <x:dataValidation type="whole" operator="between" sqref="AA22">
      <x:formula1>0</x:formula1>
      <x:formula2>10</x:formula2>
    </x:dataValidation>
    <x:dataValidation type="list" sqref="AB8:AB17">
      <x:formula1>"早,遅,休"</x:formula1>
    </x:dataValidation>
    <x:dataValidation type="whole" operator="between" sqref="AB22">
      <x:formula1>0</x:formula1>
      <x:formula2>10</x:formula2>
    </x:dataValidation>
    <x:dataValidation type="list" sqref="AC8:AC17">
      <x:formula1>"早,遅,休"</x:formula1>
    </x:dataValidation>
    <x:dataValidation type="whole" operator="between" sqref="AC22">
      <x:formula1>0</x:formula1>
      <x:formula2>10</x:formula2>
    </x:dataValidation>
    <x:dataValidation type="list" sqref="AD8:AD17">
      <x:formula1>"早,遅,休"</x:formula1>
    </x:dataValidation>
    <x:dataValidation type="whole" operator="between" sqref="AD22">
      <x:formula1>0</x:formula1>
      <x:formula2>10</x:formula2>
    </x:dataValidation>
    <x:dataValidation type="list" sqref="AE8:AE17">
      <x:formula1>"早,遅,休"</x:formula1>
    </x:dataValidation>
    <x:dataValidation type="whole" operator="between" sqref="AE22">
      <x:formula1>0</x:formula1>
      <x:formula2>10</x:formula2>
    </x:dataValidation>
    <x:dataValidation type="list" sqref="AF8:AF17">
      <x:formula1>"早,遅,休"</x:formula1>
    </x:dataValidation>
    <x:dataValidation type="whole" operator="between" sqref="AF22">
      <x:formula1>0</x:formula1>
      <x:formula2>10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  <x:col min="22" max="22" width="9" hidden="0" customWidth="1"/>
    <x:col min="23" max="23" width="9" hidden="0" customWidth="1"/>
    <x:col min="24" max="24" width="9" hidden="0" customWidth="1"/>
    <x:col min="25" max="25" width="9" hidden="0" customWidth="1"/>
    <x:col min="26" max="26" width="9" hidden="0" customWidth="1"/>
    <x:col min="27" max="27" width="9" hidden="0" customWidth="1"/>
    <x:col min="28" max="28" width="9" hidden="0" customWidth="1"/>
    <x:col min="29" max="29" width="9" hidden="0" customWidth="1"/>
    <x:col min="30" max="30" width="9" hidden="0" customWidth="1"/>
    <x:col min="31" max="31" width="9" hidden="0" customWidth="1"/>
    <x:col min="32" max="32" width="9" hidden="0" customWidth="1"/>
    <x:col min="33" max="33" width="28" hidden="0" customWidth="1"/>
  </x:cols>
  <x:sheetData>
    <x:row r="1" ht="40" customHeight="1">
      <x:c r="A1" s="4" t="str">
        <x:v>希望一覧 / 10人用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2" customHeight="1">
      <x:c r="A5" s="6" t="str">
        <x:v>黄色の欄を入力。早可・遅可・終日可・不可・未定で希望を記録。空欄は未回答。確定シフトへは自動転記されません。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  <x:c r="AF5" s="6"/>
      <x:c r="AG5" s="6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</x:row>
    <x:row r="7" ht="30" customHeight="1">
      <x:c r="A7" s="9" t="str">
        <x:v>スタッフ名</x:v>
      </x:c>
      <x:c r="B7" s="11" t="n">
        <x:f>IF(1&lt;=DAY(DATE($B$3,$D$3+1,0)),DATE($B$3,$D$3,1),"")</x:f>
        <x:v>46266</x:v>
      </x:c>
      <x:c r="C7" s="11" t="n">
        <x:f>IF(2&lt;=DAY(DATE($B$3,$D$3+1,0)),DATE($B$3,$D$3,2),"")</x:f>
        <x:v>46267</x:v>
      </x:c>
      <x:c r="D7" s="11" t="n">
        <x:f>IF(3&lt;=DAY(DATE($B$3,$D$3+1,0)),DATE($B$3,$D$3,3),"")</x:f>
        <x:v>46268</x:v>
      </x:c>
      <x:c r="E7" s="11" t="n">
        <x:f>IF(4&lt;=DAY(DATE($B$3,$D$3+1,0)),DATE($B$3,$D$3,4),"")</x:f>
        <x:v>46269</x:v>
      </x:c>
      <x:c r="F7" s="11" t="n">
        <x:f>IF(5&lt;=DAY(DATE($B$3,$D$3+1,0)),DATE($B$3,$D$3,5),"")</x:f>
        <x:v>46270</x:v>
      </x:c>
      <x:c r="G7" s="11" t="n">
        <x:f>IF(6&lt;=DAY(DATE($B$3,$D$3+1,0)),DATE($B$3,$D$3,6),"")</x:f>
        <x:v>46271</x:v>
      </x:c>
      <x:c r="H7" s="11" t="n">
        <x:f>IF(7&lt;=DAY(DATE($B$3,$D$3+1,0)),DATE($B$3,$D$3,7),"")</x:f>
        <x:v>46272</x:v>
      </x:c>
      <x:c r="I7" s="11" t="n">
        <x:f>IF(8&lt;=DAY(DATE($B$3,$D$3+1,0)),DATE($B$3,$D$3,8),"")</x:f>
        <x:v>46273</x:v>
      </x:c>
      <x:c r="J7" s="11" t="n">
        <x:f>IF(9&lt;=DAY(DATE($B$3,$D$3+1,0)),DATE($B$3,$D$3,9),"")</x:f>
        <x:v>46274</x:v>
      </x:c>
      <x:c r="K7" s="11" t="n">
        <x:f>IF(10&lt;=DAY(DATE($B$3,$D$3+1,0)),DATE($B$3,$D$3,10),"")</x:f>
        <x:v>46275</x:v>
      </x:c>
      <x:c r="L7" s="11" t="n">
        <x:f>IF(11&lt;=DAY(DATE($B$3,$D$3+1,0)),DATE($B$3,$D$3,11),"")</x:f>
        <x:v>46276</x:v>
      </x:c>
      <x:c r="M7" s="11" t="n">
        <x:f>IF(12&lt;=DAY(DATE($B$3,$D$3+1,0)),DATE($B$3,$D$3,12),"")</x:f>
        <x:v>46277</x:v>
      </x:c>
      <x:c r="N7" s="11" t="n">
        <x:f>IF(13&lt;=DAY(DATE($B$3,$D$3+1,0)),DATE($B$3,$D$3,13),"")</x:f>
        <x:v>46278</x:v>
      </x:c>
      <x:c r="O7" s="11" t="n">
        <x:f>IF(14&lt;=DAY(DATE($B$3,$D$3+1,0)),DATE($B$3,$D$3,14),"")</x:f>
        <x:v>46279</x:v>
      </x:c>
      <x:c r="P7" s="11" t="n">
        <x:f>IF(15&lt;=DAY(DATE($B$3,$D$3+1,0)),DATE($B$3,$D$3,15),"")</x:f>
        <x:v>46280</x:v>
      </x:c>
      <x:c r="Q7" s="11" t="n">
        <x:f>IF(16&lt;=DAY(DATE($B$3,$D$3+1,0)),DATE($B$3,$D$3,16),"")</x:f>
        <x:v>46281</x:v>
      </x:c>
      <x:c r="R7" s="11" t="n">
        <x:f>IF(17&lt;=DAY(DATE($B$3,$D$3+1,0)),DATE($B$3,$D$3,17),"")</x:f>
        <x:v>46282</x:v>
      </x:c>
      <x:c r="S7" s="11" t="n">
        <x:f>IF(18&lt;=DAY(DATE($B$3,$D$3+1,0)),DATE($B$3,$D$3,18),"")</x:f>
        <x:v>46283</x:v>
      </x:c>
      <x:c r="T7" s="11" t="n">
        <x:f>IF(19&lt;=DAY(DATE($B$3,$D$3+1,0)),DATE($B$3,$D$3,19),"")</x:f>
        <x:v>46284</x:v>
      </x:c>
      <x:c r="U7" s="11" t="n">
        <x:f>IF(20&lt;=DAY(DATE($B$3,$D$3+1,0)),DATE($B$3,$D$3,20),"")</x:f>
        <x:v>46285</x:v>
      </x:c>
      <x:c r="V7" s="11" t="n">
        <x:f>IF(21&lt;=DAY(DATE($B$3,$D$3+1,0)),DATE($B$3,$D$3,21),"")</x:f>
        <x:v>46286</x:v>
      </x:c>
      <x:c r="W7" s="11" t="n">
        <x:f>IF(22&lt;=DAY(DATE($B$3,$D$3+1,0)),DATE($B$3,$D$3,22),"")</x:f>
        <x:v>46287</x:v>
      </x:c>
      <x:c r="X7" s="11" t="n">
        <x:f>IF(23&lt;=DAY(DATE($B$3,$D$3+1,0)),DATE($B$3,$D$3,23),"")</x:f>
        <x:v>46288</x:v>
      </x:c>
      <x:c r="Y7" s="11" t="n">
        <x:f>IF(24&lt;=DAY(DATE($B$3,$D$3+1,0)),DATE($B$3,$D$3,24),"")</x:f>
        <x:v>46289</x:v>
      </x:c>
      <x:c r="Z7" s="11" t="n">
        <x:f>IF(25&lt;=DAY(DATE($B$3,$D$3+1,0)),DATE($B$3,$D$3,25),"")</x:f>
        <x:v>46290</x:v>
      </x:c>
      <x:c r="AA7" s="11" t="n">
        <x:f>IF(26&lt;=DAY(DATE($B$3,$D$3+1,0)),DATE($B$3,$D$3,26),"")</x:f>
        <x:v>46291</x:v>
      </x:c>
      <x:c r="AB7" s="11" t="n">
        <x:f>IF(27&lt;=DAY(DATE($B$3,$D$3+1,0)),DATE($B$3,$D$3,27),"")</x:f>
        <x:v>46292</x:v>
      </x:c>
      <x:c r="AC7" s="11" t="n">
        <x:f>IF(28&lt;=DAY(DATE($B$3,$D$3+1,0)),DATE($B$3,$D$3,28),"")</x:f>
        <x:v>46293</x:v>
      </x:c>
      <x:c r="AD7" s="11" t="n">
        <x:f>IF(29&lt;=DAY(DATE($B$3,$D$3+1,0)),DATE($B$3,$D$3,29),"")</x:f>
        <x:v>46294</x:v>
      </x:c>
      <x:c r="AE7" s="11" t="n">
        <x:f>IF(30&lt;=DAY(DATE($B$3,$D$3+1,0)),DATE($B$3,$D$3,30),"")</x:f>
        <x:v>46295</x:v>
      </x:c>
      <x:c r="AF7" s="11" t="str">
        <x:f>IF(31&lt;=DAY(DATE($B$3,$D$3+1,0)),DATE($B$3,$D$3,31),"")</x:f>
      </x:c>
      <x:c r="AG7" s="9" t="str">
        <x:v>備考 / 時間帯の条件</x:v>
      </x:c>
    </x:row>
    <x:row r="8" ht="25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</x:row>
    <x:row r="9" ht="25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</x:row>
    <x:row r="10" ht="25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</x:row>
    <x:row r="11" ht="25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</x:row>
    <x:row r="12" ht="25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</x:row>
    <x:row r="13" ht="25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</x:row>
    <x:row r="14" ht="25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</x:row>
    <x:row r="15" ht="25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</x:row>
    <x:row r="16" ht="25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</x:row>
    <x:row r="17" ht="25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</x:row>
    <x:row r="25" ht="30" customHeight="1">
      <x:c r="A25" s="6" t="str">
        <x:v>空欄は未回答。未定の日は備考に確定予定日を記録。月を変えるときは前月の希望を消去してください。</x:v>
      </x:c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  <x:c r="AF25" s="6"/>
      <x:c r="AG25" s="6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</x:row>
  </x:sheetData>
  <x:mergeCells>
    <x:mergeCell ref="A1:AG1"/>
    <x:mergeCell ref="A5:AG5"/>
    <x:mergeCell ref="A25:AG25"/>
  </x:mergeCells>
  <x:conditionalFormatting sqref="B8:B17">
    <x:cfRule type="expression" dxfId="62" priority="1">
      <x:formula>B$7=""</x:formula>
    </x:cfRule>
  </x:conditionalFormatting>
  <x:conditionalFormatting sqref="C8:C17">
    <x:cfRule type="expression" dxfId="63" priority="2">
      <x:formula>C$7=""</x:formula>
    </x:cfRule>
  </x:conditionalFormatting>
  <x:conditionalFormatting sqref="D8:D17">
    <x:cfRule type="expression" dxfId="64" priority="3">
      <x:formula>D$7=""</x:formula>
    </x:cfRule>
  </x:conditionalFormatting>
  <x:conditionalFormatting sqref="E8:E17">
    <x:cfRule type="expression" dxfId="65" priority="4">
      <x:formula>E$7=""</x:formula>
    </x:cfRule>
  </x:conditionalFormatting>
  <x:conditionalFormatting sqref="F8:F17">
    <x:cfRule type="expression" dxfId="66" priority="5">
      <x:formula>F$7=""</x:formula>
    </x:cfRule>
  </x:conditionalFormatting>
  <x:conditionalFormatting sqref="G8:G17">
    <x:cfRule type="expression" dxfId="67" priority="6">
      <x:formula>G$7=""</x:formula>
    </x:cfRule>
  </x:conditionalFormatting>
  <x:conditionalFormatting sqref="H8:H17">
    <x:cfRule type="expression" dxfId="68" priority="7">
      <x:formula>H$7=""</x:formula>
    </x:cfRule>
  </x:conditionalFormatting>
  <x:conditionalFormatting sqref="I8:I17">
    <x:cfRule type="expression" dxfId="69" priority="8">
      <x:formula>I$7=""</x:formula>
    </x:cfRule>
  </x:conditionalFormatting>
  <x:conditionalFormatting sqref="J8:J17">
    <x:cfRule type="expression" dxfId="70" priority="9">
      <x:formula>J$7=""</x:formula>
    </x:cfRule>
  </x:conditionalFormatting>
  <x:conditionalFormatting sqref="K8:K17">
    <x:cfRule type="expression" dxfId="71" priority="10">
      <x:formula>K$7=""</x:formula>
    </x:cfRule>
  </x:conditionalFormatting>
  <x:conditionalFormatting sqref="L8:L17">
    <x:cfRule type="expression" dxfId="72" priority="11">
      <x:formula>L$7=""</x:formula>
    </x:cfRule>
  </x:conditionalFormatting>
  <x:conditionalFormatting sqref="M8:M17">
    <x:cfRule type="expression" dxfId="73" priority="12">
      <x:formula>M$7=""</x:formula>
    </x:cfRule>
  </x:conditionalFormatting>
  <x:conditionalFormatting sqref="N8:N17">
    <x:cfRule type="expression" dxfId="74" priority="13">
      <x:formula>N$7=""</x:formula>
    </x:cfRule>
  </x:conditionalFormatting>
  <x:conditionalFormatting sqref="O8:O17">
    <x:cfRule type="expression" dxfId="75" priority="14">
      <x:formula>O$7=""</x:formula>
    </x:cfRule>
  </x:conditionalFormatting>
  <x:conditionalFormatting sqref="P8:P17">
    <x:cfRule type="expression" dxfId="76" priority="15">
      <x:formula>P$7=""</x:formula>
    </x:cfRule>
  </x:conditionalFormatting>
  <x:conditionalFormatting sqref="Q8:Q17">
    <x:cfRule type="expression" dxfId="77" priority="16">
      <x:formula>Q$7=""</x:formula>
    </x:cfRule>
  </x:conditionalFormatting>
  <x:conditionalFormatting sqref="R8:R17">
    <x:cfRule type="expression" dxfId="78" priority="17">
      <x:formula>R$7=""</x:formula>
    </x:cfRule>
  </x:conditionalFormatting>
  <x:conditionalFormatting sqref="S8:S17">
    <x:cfRule type="expression" dxfId="79" priority="18">
      <x:formula>S$7=""</x:formula>
    </x:cfRule>
  </x:conditionalFormatting>
  <x:conditionalFormatting sqref="T8:T17">
    <x:cfRule type="expression" dxfId="80" priority="19">
      <x:formula>T$7=""</x:formula>
    </x:cfRule>
  </x:conditionalFormatting>
  <x:conditionalFormatting sqref="U8:U17">
    <x:cfRule type="expression" dxfId="81" priority="20">
      <x:formula>U$7=""</x:formula>
    </x:cfRule>
  </x:conditionalFormatting>
  <x:conditionalFormatting sqref="V8:V17">
    <x:cfRule type="expression" dxfId="82" priority="21">
      <x:formula>V$7=""</x:formula>
    </x:cfRule>
  </x:conditionalFormatting>
  <x:conditionalFormatting sqref="W8:W17">
    <x:cfRule type="expression" dxfId="83" priority="22">
      <x:formula>W$7=""</x:formula>
    </x:cfRule>
  </x:conditionalFormatting>
  <x:conditionalFormatting sqref="X8:X17">
    <x:cfRule type="expression" dxfId="84" priority="23">
      <x:formula>X$7=""</x:formula>
    </x:cfRule>
  </x:conditionalFormatting>
  <x:conditionalFormatting sqref="Y8:Y17">
    <x:cfRule type="expression" dxfId="85" priority="24">
      <x:formula>Y$7=""</x:formula>
    </x:cfRule>
  </x:conditionalFormatting>
  <x:conditionalFormatting sqref="Z8:Z17">
    <x:cfRule type="expression" dxfId="86" priority="25">
      <x:formula>Z$7=""</x:formula>
    </x:cfRule>
  </x:conditionalFormatting>
  <x:conditionalFormatting sqref="AA8:AA17">
    <x:cfRule type="expression" dxfId="87" priority="26">
      <x:formula>AA$7=""</x:formula>
    </x:cfRule>
  </x:conditionalFormatting>
  <x:conditionalFormatting sqref="AB8:AB17">
    <x:cfRule type="expression" dxfId="88" priority="27">
      <x:formula>AB$7=""</x:formula>
    </x:cfRule>
  </x:conditionalFormatting>
  <x:conditionalFormatting sqref="AC8:AC17">
    <x:cfRule type="expression" dxfId="89" priority="28">
      <x:formula>AC$7=""</x:formula>
    </x:cfRule>
  </x:conditionalFormatting>
  <x:conditionalFormatting sqref="AD8:AD17">
    <x:cfRule type="expression" dxfId="90" priority="29">
      <x:formula>AD$7=""</x:formula>
    </x:cfRule>
  </x:conditionalFormatting>
  <x:conditionalFormatting sqref="AE8:AE17">
    <x:cfRule type="expression" dxfId="91" priority="30">
      <x:formula>AE$7=""</x:formula>
    </x:cfRule>
  </x:conditionalFormatting>
  <x:conditionalFormatting sqref="AF8:AF17">
    <x:cfRule type="expression" dxfId="92" priority="31">
      <x:formula>AF$7=""</x:formula>
    </x:cfRule>
  </x:conditionalFormatting>
  <x:dataValidations count="33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:B17">
      <x:formula1>"早可,遅可,終日可,不可,未定"</x:formula1>
    </x:dataValidation>
    <x:dataValidation type="list" sqref="C8:C17">
      <x:formula1>"早可,遅可,終日可,不可,未定"</x:formula1>
    </x:dataValidation>
    <x:dataValidation type="list" sqref="D8:D17">
      <x:formula1>"早可,遅可,終日可,不可,未定"</x:formula1>
    </x:dataValidation>
    <x:dataValidation type="list" sqref="E8:E17">
      <x:formula1>"早可,遅可,終日可,不可,未定"</x:formula1>
    </x:dataValidation>
    <x:dataValidation type="list" sqref="F8:F17">
      <x:formula1>"早可,遅可,終日可,不可,未定"</x:formula1>
    </x:dataValidation>
    <x:dataValidation type="list" sqref="G8:G17">
      <x:formula1>"早可,遅可,終日可,不可,未定"</x:formula1>
    </x:dataValidation>
    <x:dataValidation type="list" sqref="H8:H17">
      <x:formula1>"早可,遅可,終日可,不可,未定"</x:formula1>
    </x:dataValidation>
    <x:dataValidation type="list" sqref="I8:I17">
      <x:formula1>"早可,遅可,終日可,不可,未定"</x:formula1>
    </x:dataValidation>
    <x:dataValidation type="list" sqref="J8:J17">
      <x:formula1>"早可,遅可,終日可,不可,未定"</x:formula1>
    </x:dataValidation>
    <x:dataValidation type="list" sqref="K8:K17">
      <x:formula1>"早可,遅可,終日可,不可,未定"</x:formula1>
    </x:dataValidation>
    <x:dataValidation type="list" sqref="L8:L17">
      <x:formula1>"早可,遅可,終日可,不可,未定"</x:formula1>
    </x:dataValidation>
    <x:dataValidation type="list" sqref="M8:M17">
      <x:formula1>"早可,遅可,終日可,不可,未定"</x:formula1>
    </x:dataValidation>
    <x:dataValidation type="list" sqref="N8:N17">
      <x:formula1>"早可,遅可,終日可,不可,未定"</x:formula1>
    </x:dataValidation>
    <x:dataValidation type="list" sqref="O8:O17">
      <x:formula1>"早可,遅可,終日可,不可,未定"</x:formula1>
    </x:dataValidation>
    <x:dataValidation type="list" sqref="P8:P17">
      <x:formula1>"早可,遅可,終日可,不可,未定"</x:formula1>
    </x:dataValidation>
    <x:dataValidation type="list" sqref="Q8:Q17">
      <x:formula1>"早可,遅可,終日可,不可,未定"</x:formula1>
    </x:dataValidation>
    <x:dataValidation type="list" sqref="R8:R17">
      <x:formula1>"早可,遅可,終日可,不可,未定"</x:formula1>
    </x:dataValidation>
    <x:dataValidation type="list" sqref="S8:S17">
      <x:formula1>"早可,遅可,終日可,不可,未定"</x:formula1>
    </x:dataValidation>
    <x:dataValidation type="list" sqref="T8:T17">
      <x:formula1>"早可,遅可,終日可,不可,未定"</x:formula1>
    </x:dataValidation>
    <x:dataValidation type="list" sqref="U8:U17">
      <x:formula1>"早可,遅可,終日可,不可,未定"</x:formula1>
    </x:dataValidation>
    <x:dataValidation type="list" sqref="V8:V17">
      <x:formula1>"早可,遅可,終日可,不可,未定"</x:formula1>
    </x:dataValidation>
    <x:dataValidation type="list" sqref="W8:W17">
      <x:formula1>"早可,遅可,終日可,不可,未定"</x:formula1>
    </x:dataValidation>
    <x:dataValidation type="list" sqref="X8:X17">
      <x:formula1>"早可,遅可,終日可,不可,未定"</x:formula1>
    </x:dataValidation>
    <x:dataValidation type="list" sqref="Y8:Y17">
      <x:formula1>"早可,遅可,終日可,不可,未定"</x:formula1>
    </x:dataValidation>
    <x:dataValidation type="list" sqref="Z8:Z17">
      <x:formula1>"早可,遅可,終日可,不可,未定"</x:formula1>
    </x:dataValidation>
    <x:dataValidation type="list" sqref="AA8:AA17">
      <x:formula1>"早可,遅可,終日可,不可,未定"</x:formula1>
    </x:dataValidation>
    <x:dataValidation type="list" sqref="AB8:AB17">
      <x:formula1>"早可,遅可,終日可,不可,未定"</x:formula1>
    </x:dataValidation>
    <x:dataValidation type="list" sqref="AC8:AC17">
      <x:formula1>"早可,遅可,終日可,不可,未定"</x:formula1>
    </x:dataValidation>
    <x:dataValidation type="list" sqref="AD8:AD17">
      <x:formula1>"早可,遅可,終日可,不可,未定"</x:formula1>
    </x:dataValidation>
    <x:dataValidation type="list" sqref="AE8:AE17">
      <x:formula1>"早可,遅可,終日可,不可,未定"</x:formula1>
    </x:dataValidation>
    <x:dataValidation type="list" sqref="AF8:AF17">
      <x:formula1>"早可,遅可,終日可,不可,未定"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6" hidden="0" customWidth="1"/>
    <x:col min="3" max="3" width="6" hidden="0" customWidth="1"/>
    <x:col min="4" max="4" width="6" hidden="0" customWidth="1"/>
    <x:col min="5" max="5" width="6" hidden="0" customWidth="1"/>
    <x:col min="6" max="6" width="6" hidden="0" customWidth="1"/>
    <x:col min="7" max="7" width="6" hidden="0" customWidth="1"/>
    <x:col min="8" max="8" width="6" hidden="0" customWidth="1"/>
    <x:col min="9" max="9" width="6" hidden="0" customWidth="1"/>
    <x:col min="10" max="10" width="6" hidden="0" customWidth="1"/>
    <x:col min="11" max="11" width="6" hidden="0" customWidth="1"/>
    <x:col min="12" max="12" width="6" hidden="0" customWidth="1"/>
    <x:col min="13" max="13" width="6" hidden="0" customWidth="1"/>
    <x:col min="14" max="14" width="6" hidden="0" customWidth="1"/>
    <x:col min="15" max="15" width="6" hidden="0" customWidth="1"/>
    <x:col min="16" max="16" width="6" hidden="0" customWidth="1"/>
    <x:col min="17" max="17" width="6" hidden="0" customWidth="1"/>
    <x:col min="18" max="18" width="6" hidden="0" customWidth="1"/>
    <x:col min="19" max="19" width="6" hidden="0" customWidth="1"/>
    <x:col min="20" max="20" width="6" hidden="0" customWidth="1"/>
    <x:col min="21" max="21" width="6" hidden="0" customWidth="1"/>
    <x:col min="22" max="22" width="6" hidden="0" customWidth="1"/>
    <x:col min="23" max="23" width="6" hidden="0" customWidth="1"/>
    <x:col min="24" max="24" width="6" hidden="0" customWidth="1"/>
    <x:col min="25" max="25" width="6" hidden="0" customWidth="1"/>
    <x:col min="26" max="26" width="6" hidden="0" customWidth="1"/>
    <x:col min="27" max="27" width="6" hidden="0" customWidth="1"/>
    <x:col min="28" max="28" width="6" hidden="0" customWidth="1"/>
    <x:col min="29" max="29" width="6" hidden="0" customWidth="1"/>
    <x:col min="30" max="30" width="6" hidden="0" customWidth="1"/>
    <x:col min="31" max="31" width="6" hidden="0" customWidth="1"/>
    <x:col min="32" max="32" width="6" hidden="0" customWidth="1"/>
    <x:col min="33" max="33" width="28" hidden="0" customWidth="1"/>
  </x:cols>
  <x:sheetData>
    <x:row r="1" ht="40" customHeight="1">
      <x:c r="A1" s="4" t="str">
        <x:v>記入例 / 10人用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2" customHeight="1">
      <x:c r="A5" s="6" t="str">
        <x:v>黄色の欄を入力。早・遅・休の記号を使用。時間は店舗で定義。月を変える前に別名保存し、前月の入力を消してください。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  <x:c r="AF5" s="6"/>
      <x:c r="AG5" s="6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</x:row>
    <x:row r="7" ht="30" customHeight="1">
      <x:c r="A7" s="9" t="str">
        <x:v>スタッフ名</x:v>
      </x:c>
      <x:c r="B7" s="11" t="n">
        <x:f>IF(1&lt;=DAY(DATE($B$3,$D$3+1,0)),DATE($B$3,$D$3,1),"")</x:f>
        <x:v>46266</x:v>
      </x:c>
      <x:c r="C7" s="11" t="n">
        <x:f>IF(2&lt;=DAY(DATE($B$3,$D$3+1,0)),DATE($B$3,$D$3,2),"")</x:f>
        <x:v>46267</x:v>
      </x:c>
      <x:c r="D7" s="11" t="n">
        <x:f>IF(3&lt;=DAY(DATE($B$3,$D$3+1,0)),DATE($B$3,$D$3,3),"")</x:f>
        <x:v>46268</x:v>
      </x:c>
      <x:c r="E7" s="11" t="n">
        <x:f>IF(4&lt;=DAY(DATE($B$3,$D$3+1,0)),DATE($B$3,$D$3,4),"")</x:f>
        <x:v>46269</x:v>
      </x:c>
      <x:c r="F7" s="11" t="n">
        <x:f>IF(5&lt;=DAY(DATE($B$3,$D$3+1,0)),DATE($B$3,$D$3,5),"")</x:f>
        <x:v>46270</x:v>
      </x:c>
      <x:c r="G7" s="11" t="n">
        <x:f>IF(6&lt;=DAY(DATE($B$3,$D$3+1,0)),DATE($B$3,$D$3,6),"")</x:f>
        <x:v>46271</x:v>
      </x:c>
      <x:c r="H7" s="11" t="n">
        <x:f>IF(7&lt;=DAY(DATE($B$3,$D$3+1,0)),DATE($B$3,$D$3,7),"")</x:f>
        <x:v>46272</x:v>
      </x:c>
      <x:c r="I7" s="11" t="n">
        <x:f>IF(8&lt;=DAY(DATE($B$3,$D$3+1,0)),DATE($B$3,$D$3,8),"")</x:f>
        <x:v>46273</x:v>
      </x:c>
      <x:c r="J7" s="11" t="n">
        <x:f>IF(9&lt;=DAY(DATE($B$3,$D$3+1,0)),DATE($B$3,$D$3,9),"")</x:f>
        <x:v>46274</x:v>
      </x:c>
      <x:c r="K7" s="11" t="n">
        <x:f>IF(10&lt;=DAY(DATE($B$3,$D$3+1,0)),DATE($B$3,$D$3,10),"")</x:f>
        <x:v>46275</x:v>
      </x:c>
      <x:c r="L7" s="11" t="n">
        <x:f>IF(11&lt;=DAY(DATE($B$3,$D$3+1,0)),DATE($B$3,$D$3,11),"")</x:f>
        <x:v>46276</x:v>
      </x:c>
      <x:c r="M7" s="11" t="n">
        <x:f>IF(12&lt;=DAY(DATE($B$3,$D$3+1,0)),DATE($B$3,$D$3,12),"")</x:f>
        <x:v>46277</x:v>
      </x:c>
      <x:c r="N7" s="11" t="n">
        <x:f>IF(13&lt;=DAY(DATE($B$3,$D$3+1,0)),DATE($B$3,$D$3,13),"")</x:f>
        <x:v>46278</x:v>
      </x:c>
      <x:c r="O7" s="11" t="n">
        <x:f>IF(14&lt;=DAY(DATE($B$3,$D$3+1,0)),DATE($B$3,$D$3,14),"")</x:f>
        <x:v>46279</x:v>
      </x:c>
      <x:c r="P7" s="11" t="n">
        <x:f>IF(15&lt;=DAY(DATE($B$3,$D$3+1,0)),DATE($B$3,$D$3,15),"")</x:f>
        <x:v>46280</x:v>
      </x:c>
      <x:c r="Q7" s="11" t="n">
        <x:f>IF(16&lt;=DAY(DATE($B$3,$D$3+1,0)),DATE($B$3,$D$3,16),"")</x:f>
        <x:v>46281</x:v>
      </x:c>
      <x:c r="R7" s="11" t="n">
        <x:f>IF(17&lt;=DAY(DATE($B$3,$D$3+1,0)),DATE($B$3,$D$3,17),"")</x:f>
        <x:v>46282</x:v>
      </x:c>
      <x:c r="S7" s="11" t="n">
        <x:f>IF(18&lt;=DAY(DATE($B$3,$D$3+1,0)),DATE($B$3,$D$3,18),"")</x:f>
        <x:v>46283</x:v>
      </x:c>
      <x:c r="T7" s="11" t="n">
        <x:f>IF(19&lt;=DAY(DATE($B$3,$D$3+1,0)),DATE($B$3,$D$3,19),"")</x:f>
        <x:v>46284</x:v>
      </x:c>
      <x:c r="U7" s="11" t="n">
        <x:f>IF(20&lt;=DAY(DATE($B$3,$D$3+1,0)),DATE($B$3,$D$3,20),"")</x:f>
        <x:v>46285</x:v>
      </x:c>
      <x:c r="V7" s="11" t="n">
        <x:f>IF(21&lt;=DAY(DATE($B$3,$D$3+1,0)),DATE($B$3,$D$3,21),"")</x:f>
        <x:v>46286</x:v>
      </x:c>
      <x:c r="W7" s="11" t="n">
        <x:f>IF(22&lt;=DAY(DATE($B$3,$D$3+1,0)),DATE($B$3,$D$3,22),"")</x:f>
        <x:v>46287</x:v>
      </x:c>
      <x:c r="X7" s="11" t="n">
        <x:f>IF(23&lt;=DAY(DATE($B$3,$D$3+1,0)),DATE($B$3,$D$3,23),"")</x:f>
        <x:v>46288</x:v>
      </x:c>
      <x:c r="Y7" s="11" t="n">
        <x:f>IF(24&lt;=DAY(DATE($B$3,$D$3+1,0)),DATE($B$3,$D$3,24),"")</x:f>
        <x:v>46289</x:v>
      </x:c>
      <x:c r="Z7" s="11" t="n">
        <x:f>IF(25&lt;=DAY(DATE($B$3,$D$3+1,0)),DATE($B$3,$D$3,25),"")</x:f>
        <x:v>46290</x:v>
      </x:c>
      <x:c r="AA7" s="11" t="n">
        <x:f>IF(26&lt;=DAY(DATE($B$3,$D$3+1,0)),DATE($B$3,$D$3,26),"")</x:f>
        <x:v>46291</x:v>
      </x:c>
      <x:c r="AB7" s="11" t="n">
        <x:f>IF(27&lt;=DAY(DATE($B$3,$D$3+1,0)),DATE($B$3,$D$3,27),"")</x:f>
        <x:v>46292</x:v>
      </x:c>
      <x:c r="AC7" s="11" t="n">
        <x:f>IF(28&lt;=DAY(DATE($B$3,$D$3+1,0)),DATE($B$3,$D$3,28),"")</x:f>
        <x:v>46293</x:v>
      </x:c>
      <x:c r="AD7" s="11" t="n">
        <x:f>IF(29&lt;=DAY(DATE($B$3,$D$3+1,0)),DATE($B$3,$D$3,29),"")</x:f>
        <x:v>46294</x:v>
      </x:c>
      <x:c r="AE7" s="11" t="n">
        <x:f>IF(30&lt;=DAY(DATE($B$3,$D$3+1,0)),DATE($B$3,$D$3,30),"")</x:f>
        <x:v>46295</x:v>
      </x:c>
      <x:c r="AF7" s="11" t="str">
        <x:f>IF(31&lt;=DAY(DATE($B$3,$D$3+1,0)),DATE($B$3,$D$3,31),"")</x:f>
      </x:c>
      <x:c r="AG7" s="9" t="str">
        <x:v>備考 / 時間帯の条件</x:v>
      </x:c>
    </x:row>
    <x:row r="8" ht="25" customHeight="1">
      <x:c r="A8" s="10" t="str">
        <x:v>スタッフ01</x:v>
      </x:c>
      <x:c r="B8" s="10" t="str">
        <x:v>早</x:v>
      </x:c>
      <x:c r="C8" s="10" t="str">
        <x:v>遅</x:v>
      </x:c>
      <x:c r="D8" s="10" t="str">
        <x:v>休</x:v>
      </x:c>
      <x:c r="E8" s="10" t="str">
        <x:v>早</x:v>
      </x:c>
      <x:c r="F8" s="10" t="str">
        <x:v>遅</x:v>
      </x:c>
      <x:c r="G8" s="10" t="str">
        <x:v>休</x:v>
      </x:c>
      <x:c r="H8" s="10" t="str">
        <x:v>早</x:v>
      </x:c>
      <x:c r="I8" s="10" t="str">
        <x:v>遅</x:v>
      </x:c>
      <x:c r="J8" s="10" t="str">
        <x:v>休</x:v>
      </x:c>
      <x:c r="K8" s="10" t="str">
        <x:v>早</x:v>
      </x:c>
      <x:c r="L8" s="10" t="str">
        <x:v>遅</x:v>
      </x:c>
      <x:c r="M8" s="10" t="str">
        <x:v>休</x:v>
      </x:c>
      <x:c r="N8" s="10" t="str">
        <x:v>早</x:v>
      </x:c>
      <x:c r="O8" s="10" t="str">
        <x:v>遅</x:v>
      </x:c>
      <x:c r="P8" s="10" t="str">
        <x:v>休</x:v>
      </x:c>
      <x:c r="Q8" s="10" t="str">
        <x:v>早</x:v>
      </x:c>
      <x:c r="R8" s="10" t="str">
        <x:v>遅</x:v>
      </x:c>
      <x:c r="S8" s="10" t="str">
        <x:v>休</x:v>
      </x:c>
      <x:c r="T8" s="10" t="str">
        <x:v>早</x:v>
      </x:c>
      <x:c r="U8" s="10" t="str">
        <x:v>遅</x:v>
      </x:c>
      <x:c r="V8" s="10" t="str">
        <x:v>休</x:v>
      </x:c>
      <x:c r="W8" s="10" t="str">
        <x:v>早</x:v>
      </x:c>
      <x:c r="X8" s="10" t="str">
        <x:v>遅</x:v>
      </x:c>
      <x:c r="Y8" s="10" t="str">
        <x:v>休</x:v>
      </x:c>
      <x:c r="Z8" s="10" t="str">
        <x:v>早</x:v>
      </x:c>
      <x:c r="AA8" s="10" t="str">
        <x:v>遅</x:v>
      </x:c>
      <x:c r="AB8" s="10" t="str">
        <x:v>休</x:v>
      </x:c>
      <x:c r="AC8" s="10" t="str">
        <x:v>早</x:v>
      </x:c>
      <x:c r="AD8" s="10" t="str">
        <x:v>遅</x:v>
      </x:c>
      <x:c r="AE8" s="10" t="str">
        <x:v>休</x:v>
      </x:c>
      <x:c r="AF8" s="10" t="str"/>
      <x:c r="AG8" s="10" t="str">
        <x:v>記入例：早 9–17時、遅 12–20時</x:v>
      </x:c>
    </x:row>
    <x:row r="9" ht="25" customHeight="1">
      <x:c r="A9" s="10" t="str">
        <x:v>スタッフ02</x:v>
      </x:c>
      <x:c r="B9" s="10" t="str">
        <x:v>遅</x:v>
      </x:c>
      <x:c r="C9" s="10" t="str">
        <x:v>休</x:v>
      </x:c>
      <x:c r="D9" s="10" t="str">
        <x:v>早</x:v>
      </x:c>
      <x:c r="E9" s="10" t="str">
        <x:v>遅</x:v>
      </x:c>
      <x:c r="F9" s="10" t="str">
        <x:v>休</x:v>
      </x:c>
      <x:c r="G9" s="10" t="str">
        <x:v>早</x:v>
      </x:c>
      <x:c r="H9" s="10" t="str">
        <x:v>遅</x:v>
      </x:c>
      <x:c r="I9" s="10" t="str">
        <x:v>休</x:v>
      </x:c>
      <x:c r="J9" s="10" t="str">
        <x:v>早</x:v>
      </x:c>
      <x:c r="K9" s="10" t="str">
        <x:v>遅</x:v>
      </x:c>
      <x:c r="L9" s="10" t="str">
        <x:v>休</x:v>
      </x:c>
      <x:c r="M9" s="10" t="str">
        <x:v>早</x:v>
      </x:c>
      <x:c r="N9" s="10" t="str">
        <x:v>遅</x:v>
      </x:c>
      <x:c r="O9" s="10" t="str">
        <x:v>休</x:v>
      </x:c>
      <x:c r="P9" s="10" t="str">
        <x:v>早</x:v>
      </x:c>
      <x:c r="Q9" s="10" t="str">
        <x:v>遅</x:v>
      </x:c>
      <x:c r="R9" s="10" t="str">
        <x:v>休</x:v>
      </x:c>
      <x:c r="S9" s="10" t="str">
        <x:v>早</x:v>
      </x:c>
      <x:c r="T9" s="10" t="str">
        <x:v>遅</x:v>
      </x:c>
      <x:c r="U9" s="10" t="str">
        <x:v>休</x:v>
      </x:c>
      <x:c r="V9" s="10" t="str">
        <x:v>早</x:v>
      </x:c>
      <x:c r="W9" s="10" t="str">
        <x:v>遅</x:v>
      </x:c>
      <x:c r="X9" s="10" t="str">
        <x:v>休</x:v>
      </x:c>
      <x:c r="Y9" s="10" t="str">
        <x:v>早</x:v>
      </x:c>
      <x:c r="Z9" s="10" t="str">
        <x:v>遅</x:v>
      </x:c>
      <x:c r="AA9" s="10" t="str">
        <x:v>休</x:v>
      </x:c>
      <x:c r="AB9" s="10" t="str">
        <x:v>早</x:v>
      </x:c>
      <x:c r="AC9" s="10" t="str">
        <x:v>遅</x:v>
      </x:c>
      <x:c r="AD9" s="10" t="str">
        <x:v>休</x:v>
      </x:c>
      <x:c r="AE9" s="10" t="str">
        <x:v>早</x:v>
      </x:c>
      <x:c r="AF9" s="10" t="str"/>
      <x:c r="AG9" s="10"/>
    </x:row>
    <x:row r="10" ht="25" customHeight="1">
      <x:c r="A10" s="10" t="str">
        <x:v>スタッフ03</x:v>
      </x:c>
      <x:c r="B10" s="10" t="str">
        <x:v>休</x:v>
      </x:c>
      <x:c r="C10" s="10" t="str">
        <x:v>早</x:v>
      </x:c>
      <x:c r="D10" s="10" t="str">
        <x:v>遅</x:v>
      </x:c>
      <x:c r="E10" s="10" t="str">
        <x:v>休</x:v>
      </x:c>
      <x:c r="F10" s="10" t="str">
        <x:v>早</x:v>
      </x:c>
      <x:c r="G10" s="10" t="str">
        <x:v>遅</x:v>
      </x:c>
      <x:c r="H10" s="10" t="str">
        <x:v>休</x:v>
      </x:c>
      <x:c r="I10" s="10" t="str">
        <x:v>早</x:v>
      </x:c>
      <x:c r="J10" s="10" t="str">
        <x:v>遅</x:v>
      </x:c>
      <x:c r="K10" s="10" t="str">
        <x:v>休</x:v>
      </x:c>
      <x:c r="L10" s="10" t="str">
        <x:v>早</x:v>
      </x:c>
      <x:c r="M10" s="10" t="str">
        <x:v>遅</x:v>
      </x:c>
      <x:c r="N10" s="10" t="str">
        <x:v>休</x:v>
      </x:c>
      <x:c r="O10" s="10" t="str">
        <x:v>早</x:v>
      </x:c>
      <x:c r="P10" s="10" t="str">
        <x:v>遅</x:v>
      </x:c>
      <x:c r="Q10" s="10" t="str">
        <x:v>休</x:v>
      </x:c>
      <x:c r="R10" s="10" t="str">
        <x:v>早</x:v>
      </x:c>
      <x:c r="S10" s="10" t="str">
        <x:v>遅</x:v>
      </x:c>
      <x:c r="T10" s="10" t="str">
        <x:v>休</x:v>
      </x:c>
      <x:c r="U10" s="10" t="str">
        <x:v>早</x:v>
      </x:c>
      <x:c r="V10" s="10" t="str">
        <x:v>遅</x:v>
      </x:c>
      <x:c r="W10" s="10" t="str">
        <x:v>休</x:v>
      </x:c>
      <x:c r="X10" s="10" t="str">
        <x:v>早</x:v>
      </x:c>
      <x:c r="Y10" s="10" t="str">
        <x:v>遅</x:v>
      </x:c>
      <x:c r="Z10" s="10" t="str">
        <x:v>休</x:v>
      </x:c>
      <x:c r="AA10" s="10" t="str">
        <x:v>早</x:v>
      </x:c>
      <x:c r="AB10" s="10" t="str">
        <x:v>遅</x:v>
      </x:c>
      <x:c r="AC10" s="10" t="str">
        <x:v>休</x:v>
      </x:c>
      <x:c r="AD10" s="10" t="str">
        <x:v>早</x:v>
      </x:c>
      <x:c r="AE10" s="10" t="str">
        <x:v>遅</x:v>
      </x:c>
      <x:c r="AF10" s="10" t="str"/>
      <x:c r="AG10" s="10"/>
    </x:row>
    <x:row r="11" ht="25" customHeight="1">
      <x:c r="A11" s="10" t="str">
        <x:v>スタッフ04</x:v>
      </x:c>
      <x:c r="B11" s="10" t="str">
        <x:v>早</x:v>
      </x:c>
      <x:c r="C11" s="10" t="str">
        <x:v>遅</x:v>
      </x:c>
      <x:c r="D11" s="10" t="str">
        <x:v>休</x:v>
      </x:c>
      <x:c r="E11" s="10" t="str">
        <x:v>早</x:v>
      </x:c>
      <x:c r="F11" s="10" t="str">
        <x:v>遅</x:v>
      </x:c>
      <x:c r="G11" s="10" t="str">
        <x:v>休</x:v>
      </x:c>
      <x:c r="H11" s="10" t="str">
        <x:v>早</x:v>
      </x:c>
      <x:c r="I11" s="10" t="str">
        <x:v>遅</x:v>
      </x:c>
      <x:c r="J11" s="10" t="str">
        <x:v>休</x:v>
      </x:c>
      <x:c r="K11" s="10" t="str">
        <x:v>早</x:v>
      </x:c>
      <x:c r="L11" s="10" t="str">
        <x:v>遅</x:v>
      </x:c>
      <x:c r="M11" s="10" t="str">
        <x:v>休</x:v>
      </x:c>
      <x:c r="N11" s="10" t="str">
        <x:v>早</x:v>
      </x:c>
      <x:c r="O11" s="10" t="str">
        <x:v>遅</x:v>
      </x:c>
      <x:c r="P11" s="10" t="str">
        <x:v>休</x:v>
      </x:c>
      <x:c r="Q11" s="10" t="str">
        <x:v>早</x:v>
      </x:c>
      <x:c r="R11" s="10" t="str">
        <x:v>遅</x:v>
      </x:c>
      <x:c r="S11" s="10" t="str">
        <x:v>休</x:v>
      </x:c>
      <x:c r="T11" s="10" t="str">
        <x:v>早</x:v>
      </x:c>
      <x:c r="U11" s="10" t="str">
        <x:v>遅</x:v>
      </x:c>
      <x:c r="V11" s="10" t="str">
        <x:v>休</x:v>
      </x:c>
      <x:c r="W11" s="10" t="str">
        <x:v>早</x:v>
      </x:c>
      <x:c r="X11" s="10" t="str">
        <x:v>遅</x:v>
      </x:c>
      <x:c r="Y11" s="10" t="str">
        <x:v>休</x:v>
      </x:c>
      <x:c r="Z11" s="10" t="str">
        <x:v>早</x:v>
      </x:c>
      <x:c r="AA11" s="10" t="str">
        <x:v>遅</x:v>
      </x:c>
      <x:c r="AB11" s="10" t="str">
        <x:v>休</x:v>
      </x:c>
      <x:c r="AC11" s="10" t="str">
        <x:v>早</x:v>
      </x:c>
      <x:c r="AD11" s="10" t="str">
        <x:v>遅</x:v>
      </x:c>
      <x:c r="AE11" s="10" t="str">
        <x:v>休</x:v>
      </x:c>
      <x:c r="AF11" s="10" t="str"/>
      <x:c r="AG11" s="10"/>
    </x:row>
    <x:row r="12" ht="25" customHeight="1">
      <x:c r="A12" s="10" t="str">
        <x:v>スタッフ05</x:v>
      </x:c>
      <x:c r="B12" s="10" t="str">
        <x:v>遅</x:v>
      </x:c>
      <x:c r="C12" s="10" t="str">
        <x:v>休</x:v>
      </x:c>
      <x:c r="D12" s="10" t="str">
        <x:v>早</x:v>
      </x:c>
      <x:c r="E12" s="10" t="str">
        <x:v>遅</x:v>
      </x:c>
      <x:c r="F12" s="10" t="str">
        <x:v>休</x:v>
      </x:c>
      <x:c r="G12" s="10" t="str">
        <x:v>早</x:v>
      </x:c>
      <x:c r="H12" s="10" t="str">
        <x:v>遅</x:v>
      </x:c>
      <x:c r="I12" s="10" t="str">
        <x:v>休</x:v>
      </x:c>
      <x:c r="J12" s="10" t="str">
        <x:v>早</x:v>
      </x:c>
      <x:c r="K12" s="10" t="str">
        <x:v>遅</x:v>
      </x:c>
      <x:c r="L12" s="10" t="str">
        <x:v>休</x:v>
      </x:c>
      <x:c r="M12" s="10" t="str">
        <x:v>早</x:v>
      </x:c>
      <x:c r="N12" s="10" t="str">
        <x:v>遅</x:v>
      </x:c>
      <x:c r="O12" s="10" t="str">
        <x:v>休</x:v>
      </x:c>
      <x:c r="P12" s="10" t="str">
        <x:v>早</x:v>
      </x:c>
      <x:c r="Q12" s="10" t="str">
        <x:v>遅</x:v>
      </x:c>
      <x:c r="R12" s="10" t="str">
        <x:v>休</x:v>
      </x:c>
      <x:c r="S12" s="10" t="str">
        <x:v>早</x:v>
      </x:c>
      <x:c r="T12" s="10" t="str">
        <x:v>遅</x:v>
      </x:c>
      <x:c r="U12" s="10" t="str">
        <x:v>休</x:v>
      </x:c>
      <x:c r="V12" s="10" t="str">
        <x:v>早</x:v>
      </x:c>
      <x:c r="W12" s="10" t="str">
        <x:v>遅</x:v>
      </x:c>
      <x:c r="X12" s="10" t="str">
        <x:v>休</x:v>
      </x:c>
      <x:c r="Y12" s="10" t="str">
        <x:v>早</x:v>
      </x:c>
      <x:c r="Z12" s="10" t="str">
        <x:v>遅</x:v>
      </x:c>
      <x:c r="AA12" s="10" t="str">
        <x:v>休</x:v>
      </x:c>
      <x:c r="AB12" s="10" t="str">
        <x:v>早</x:v>
      </x:c>
      <x:c r="AC12" s="10" t="str">
        <x:v>遅</x:v>
      </x:c>
      <x:c r="AD12" s="10" t="str">
        <x:v>休</x:v>
      </x:c>
      <x:c r="AE12" s="10" t="str">
        <x:v>早</x:v>
      </x:c>
      <x:c r="AF12" s="10" t="str"/>
      <x:c r="AG12" s="10"/>
    </x:row>
    <x:row r="13" ht="25" customHeight="1">
      <x:c r="A13" s="10" t="str">
        <x:v>スタッフ06</x:v>
      </x:c>
      <x:c r="B13" s="10" t="str">
        <x:v>休</x:v>
      </x:c>
      <x:c r="C13" s="10" t="str">
        <x:v>早</x:v>
      </x:c>
      <x:c r="D13" s="10" t="str">
        <x:v>遅</x:v>
      </x:c>
      <x:c r="E13" s="10" t="str">
        <x:v>休</x:v>
      </x:c>
      <x:c r="F13" s="10" t="str">
        <x:v>早</x:v>
      </x:c>
      <x:c r="G13" s="10" t="str">
        <x:v>遅</x:v>
      </x:c>
      <x:c r="H13" s="10" t="str">
        <x:v>休</x:v>
      </x:c>
      <x:c r="I13" s="10" t="str">
        <x:v>早</x:v>
      </x:c>
      <x:c r="J13" s="10" t="str">
        <x:v>遅</x:v>
      </x:c>
      <x:c r="K13" s="10" t="str">
        <x:v>休</x:v>
      </x:c>
      <x:c r="L13" s="10" t="str">
        <x:v>早</x:v>
      </x:c>
      <x:c r="M13" s="10" t="str">
        <x:v>遅</x:v>
      </x:c>
      <x:c r="N13" s="10" t="str">
        <x:v>休</x:v>
      </x:c>
      <x:c r="O13" s="10" t="str">
        <x:v>早</x:v>
      </x:c>
      <x:c r="P13" s="10" t="str">
        <x:v>遅</x:v>
      </x:c>
      <x:c r="Q13" s="10" t="str">
        <x:v>休</x:v>
      </x:c>
      <x:c r="R13" s="10" t="str">
        <x:v>早</x:v>
      </x:c>
      <x:c r="S13" s="10" t="str">
        <x:v>遅</x:v>
      </x:c>
      <x:c r="T13" s="10" t="str">
        <x:v>休</x:v>
      </x:c>
      <x:c r="U13" s="10" t="str">
        <x:v>早</x:v>
      </x:c>
      <x:c r="V13" s="10" t="str">
        <x:v>遅</x:v>
      </x:c>
      <x:c r="W13" s="10" t="str">
        <x:v>休</x:v>
      </x:c>
      <x:c r="X13" s="10" t="str">
        <x:v>早</x:v>
      </x:c>
      <x:c r="Y13" s="10" t="str">
        <x:v>遅</x:v>
      </x:c>
      <x:c r="Z13" s="10" t="str">
        <x:v>休</x:v>
      </x:c>
      <x:c r="AA13" s="10" t="str">
        <x:v>早</x:v>
      </x:c>
      <x:c r="AB13" s="10" t="str">
        <x:v>遅</x:v>
      </x:c>
      <x:c r="AC13" s="10" t="str">
        <x:v>休</x:v>
      </x:c>
      <x:c r="AD13" s="10" t="str">
        <x:v>早</x:v>
      </x:c>
      <x:c r="AE13" s="10" t="str">
        <x:v>遅</x:v>
      </x:c>
      <x:c r="AF13" s="10" t="str"/>
      <x:c r="AG13" s="10"/>
    </x:row>
    <x:row r="14" ht="25" customHeight="1">
      <x:c r="A14" s="10" t="str">
        <x:v>スタッフ07</x:v>
      </x:c>
      <x:c r="B14" s="10" t="str">
        <x:v>早</x:v>
      </x:c>
      <x:c r="C14" s="10" t="str">
        <x:v>遅</x:v>
      </x:c>
      <x:c r="D14" s="10" t="str">
        <x:v>休</x:v>
      </x:c>
      <x:c r="E14" s="10" t="str">
        <x:v>早</x:v>
      </x:c>
      <x:c r="F14" s="10" t="str">
        <x:v>遅</x:v>
      </x:c>
      <x:c r="G14" s="10" t="str">
        <x:v>休</x:v>
      </x:c>
      <x:c r="H14" s="10" t="str">
        <x:v>早</x:v>
      </x:c>
      <x:c r="I14" s="10" t="str">
        <x:v>遅</x:v>
      </x:c>
      <x:c r="J14" s="10" t="str">
        <x:v>休</x:v>
      </x:c>
      <x:c r="K14" s="10" t="str">
        <x:v>早</x:v>
      </x:c>
      <x:c r="L14" s="10" t="str">
        <x:v>遅</x:v>
      </x:c>
      <x:c r="M14" s="10" t="str">
        <x:v>休</x:v>
      </x:c>
      <x:c r="N14" s="10" t="str">
        <x:v>早</x:v>
      </x:c>
      <x:c r="O14" s="10" t="str">
        <x:v>遅</x:v>
      </x:c>
      <x:c r="P14" s="10" t="str">
        <x:v>休</x:v>
      </x:c>
      <x:c r="Q14" s="10" t="str">
        <x:v>早</x:v>
      </x:c>
      <x:c r="R14" s="10" t="str">
        <x:v>遅</x:v>
      </x:c>
      <x:c r="S14" s="10" t="str">
        <x:v>休</x:v>
      </x:c>
      <x:c r="T14" s="10" t="str">
        <x:v>早</x:v>
      </x:c>
      <x:c r="U14" s="10" t="str">
        <x:v>遅</x:v>
      </x:c>
      <x:c r="V14" s="10" t="str">
        <x:v>休</x:v>
      </x:c>
      <x:c r="W14" s="10" t="str">
        <x:v>早</x:v>
      </x:c>
      <x:c r="X14" s="10" t="str">
        <x:v>遅</x:v>
      </x:c>
      <x:c r="Y14" s="10" t="str">
        <x:v>休</x:v>
      </x:c>
      <x:c r="Z14" s="10" t="str">
        <x:v>早</x:v>
      </x:c>
      <x:c r="AA14" s="10" t="str">
        <x:v>遅</x:v>
      </x:c>
      <x:c r="AB14" s="10" t="str">
        <x:v>休</x:v>
      </x:c>
      <x:c r="AC14" s="10" t="str">
        <x:v>早</x:v>
      </x:c>
      <x:c r="AD14" s="10" t="str">
        <x:v>遅</x:v>
      </x:c>
      <x:c r="AE14" s="10" t="str">
        <x:v>休</x:v>
      </x:c>
      <x:c r="AF14" s="10" t="str"/>
      <x:c r="AG14" s="10"/>
    </x:row>
    <x:row r="15" ht="25" customHeight="1">
      <x:c r="A15" s="10" t="str">
        <x:v>スタッフ08</x:v>
      </x:c>
      <x:c r="B15" s="10" t="str">
        <x:v>遅</x:v>
      </x:c>
      <x:c r="C15" s="10" t="str">
        <x:v>休</x:v>
      </x:c>
      <x:c r="D15" s="10" t="str">
        <x:v>早</x:v>
      </x:c>
      <x:c r="E15" s="10" t="str">
        <x:v>遅</x:v>
      </x:c>
      <x:c r="F15" s="10" t="str">
        <x:v>休</x:v>
      </x:c>
      <x:c r="G15" s="10" t="str">
        <x:v>早</x:v>
      </x:c>
      <x:c r="H15" s="10" t="str">
        <x:v>遅</x:v>
      </x:c>
      <x:c r="I15" s="10" t="str">
        <x:v>休</x:v>
      </x:c>
      <x:c r="J15" s="10" t="str">
        <x:v>早</x:v>
      </x:c>
      <x:c r="K15" s="10" t="str">
        <x:v>遅</x:v>
      </x:c>
      <x:c r="L15" s="10" t="str">
        <x:v>休</x:v>
      </x:c>
      <x:c r="M15" s="10" t="str">
        <x:v>早</x:v>
      </x:c>
      <x:c r="N15" s="10" t="str">
        <x:v>遅</x:v>
      </x:c>
      <x:c r="O15" s="10" t="str">
        <x:v>休</x:v>
      </x:c>
      <x:c r="P15" s="10" t="str">
        <x:v>早</x:v>
      </x:c>
      <x:c r="Q15" s="10" t="str">
        <x:v>遅</x:v>
      </x:c>
      <x:c r="R15" s="10" t="str">
        <x:v>休</x:v>
      </x:c>
      <x:c r="S15" s="10" t="str">
        <x:v>早</x:v>
      </x:c>
      <x:c r="T15" s="10" t="str">
        <x:v>遅</x:v>
      </x:c>
      <x:c r="U15" s="10" t="str">
        <x:v>休</x:v>
      </x:c>
      <x:c r="V15" s="10" t="str">
        <x:v>早</x:v>
      </x:c>
      <x:c r="W15" s="10" t="str">
        <x:v>遅</x:v>
      </x:c>
      <x:c r="X15" s="10" t="str">
        <x:v>休</x:v>
      </x:c>
      <x:c r="Y15" s="10" t="str">
        <x:v>早</x:v>
      </x:c>
      <x:c r="Z15" s="10" t="str">
        <x:v>遅</x:v>
      </x:c>
      <x:c r="AA15" s="10" t="str">
        <x:v>休</x:v>
      </x:c>
      <x:c r="AB15" s="10" t="str">
        <x:v>早</x:v>
      </x:c>
      <x:c r="AC15" s="10" t="str">
        <x:v>遅</x:v>
      </x:c>
      <x:c r="AD15" s="10" t="str">
        <x:v>休</x:v>
      </x:c>
      <x:c r="AE15" s="10" t="str">
        <x:v>早</x:v>
      </x:c>
      <x:c r="AF15" s="10" t="str"/>
      <x:c r="AG15" s="10"/>
    </x:row>
    <x:row r="16" ht="25" customHeight="1">
      <x:c r="A16" s="10" t="str">
        <x:v>スタッフ09</x:v>
      </x:c>
      <x:c r="B16" s="10" t="str">
        <x:v>休</x:v>
      </x:c>
      <x:c r="C16" s="10" t="str">
        <x:v>早</x:v>
      </x:c>
      <x:c r="D16" s="10" t="str">
        <x:v>遅</x:v>
      </x:c>
      <x:c r="E16" s="10" t="str">
        <x:v>休</x:v>
      </x:c>
      <x:c r="F16" s="10" t="str">
        <x:v>早</x:v>
      </x:c>
      <x:c r="G16" s="10" t="str">
        <x:v>遅</x:v>
      </x:c>
      <x:c r="H16" s="10" t="str">
        <x:v>休</x:v>
      </x:c>
      <x:c r="I16" s="10" t="str">
        <x:v>早</x:v>
      </x:c>
      <x:c r="J16" s="10" t="str">
        <x:v>遅</x:v>
      </x:c>
      <x:c r="K16" s="10" t="str">
        <x:v>休</x:v>
      </x:c>
      <x:c r="L16" s="10" t="str">
        <x:v>早</x:v>
      </x:c>
      <x:c r="M16" s="10" t="str">
        <x:v>遅</x:v>
      </x:c>
      <x:c r="N16" s="10" t="str">
        <x:v>休</x:v>
      </x:c>
      <x:c r="O16" s="10" t="str">
        <x:v>早</x:v>
      </x:c>
      <x:c r="P16" s="10" t="str">
        <x:v>遅</x:v>
      </x:c>
      <x:c r="Q16" s="10" t="str">
        <x:v>休</x:v>
      </x:c>
      <x:c r="R16" s="10" t="str">
        <x:v>早</x:v>
      </x:c>
      <x:c r="S16" s="10" t="str">
        <x:v>遅</x:v>
      </x:c>
      <x:c r="T16" s="10" t="str">
        <x:v>休</x:v>
      </x:c>
      <x:c r="U16" s="10" t="str">
        <x:v>早</x:v>
      </x:c>
      <x:c r="V16" s="10" t="str">
        <x:v>遅</x:v>
      </x:c>
      <x:c r="W16" s="10" t="str">
        <x:v>休</x:v>
      </x:c>
      <x:c r="X16" s="10" t="str">
        <x:v>早</x:v>
      </x:c>
      <x:c r="Y16" s="10" t="str">
        <x:v>遅</x:v>
      </x:c>
      <x:c r="Z16" s="10" t="str">
        <x:v>休</x:v>
      </x:c>
      <x:c r="AA16" s="10" t="str">
        <x:v>早</x:v>
      </x:c>
      <x:c r="AB16" s="10" t="str">
        <x:v>遅</x:v>
      </x:c>
      <x:c r="AC16" s="10" t="str">
        <x:v>休</x:v>
      </x:c>
      <x:c r="AD16" s="10" t="str">
        <x:v>早</x:v>
      </x:c>
      <x:c r="AE16" s="10" t="str">
        <x:v>遅</x:v>
      </x:c>
      <x:c r="AF16" s="10" t="str"/>
      <x:c r="AG16" s="10"/>
    </x:row>
    <x:row r="17" ht="25" customHeight="1">
      <x:c r="A17" s="10" t="str">
        <x:v>スタッフ10</x:v>
      </x:c>
      <x:c r="B17" s="10" t="str">
        <x:v>早</x:v>
      </x:c>
      <x:c r="C17" s="10" t="str">
        <x:v>遅</x:v>
      </x:c>
      <x:c r="D17" s="10" t="str">
        <x:v>休</x:v>
      </x:c>
      <x:c r="E17" s="10" t="str">
        <x:v>早</x:v>
      </x:c>
      <x:c r="F17" s="10" t="str">
        <x:v>遅</x:v>
      </x:c>
      <x:c r="G17" s="10" t="str">
        <x:v>休</x:v>
      </x:c>
      <x:c r="H17" s="10" t="str">
        <x:v>早</x:v>
      </x:c>
      <x:c r="I17" s="10" t="str">
        <x:v>遅</x:v>
      </x:c>
      <x:c r="J17" s="10" t="str">
        <x:v>休</x:v>
      </x:c>
      <x:c r="K17" s="10" t="str">
        <x:v>早</x:v>
      </x:c>
      <x:c r="L17" s="10" t="str">
        <x:v>遅</x:v>
      </x:c>
      <x:c r="M17" s="10" t="str">
        <x:v>休</x:v>
      </x:c>
      <x:c r="N17" s="10" t="str">
        <x:v>早</x:v>
      </x:c>
      <x:c r="O17" s="10" t="str">
        <x:v>遅</x:v>
      </x:c>
      <x:c r="P17" s="10" t="str">
        <x:v>休</x:v>
      </x:c>
      <x:c r="Q17" s="10" t="str">
        <x:v>早</x:v>
      </x:c>
      <x:c r="R17" s="10" t="str">
        <x:v>遅</x:v>
      </x:c>
      <x:c r="S17" s="10" t="str">
        <x:v>休</x:v>
      </x:c>
      <x:c r="T17" s="10" t="str">
        <x:v>早</x:v>
      </x:c>
      <x:c r="U17" s="10" t="str">
        <x:v>遅</x:v>
      </x:c>
      <x:c r="V17" s="10" t="str">
        <x:v>休</x:v>
      </x:c>
      <x:c r="W17" s="10" t="str">
        <x:v>早</x:v>
      </x:c>
      <x:c r="X17" s="10" t="str">
        <x:v>遅</x:v>
      </x:c>
      <x:c r="Y17" s="10" t="str">
        <x:v>休</x:v>
      </x:c>
      <x:c r="Z17" s="10" t="str">
        <x:v>早</x:v>
      </x:c>
      <x:c r="AA17" s="10" t="str">
        <x:v>遅</x:v>
      </x:c>
      <x:c r="AB17" s="10" t="str">
        <x:v>休</x:v>
      </x:c>
      <x:c r="AC17" s="10" t="str">
        <x:v>早</x:v>
      </x:c>
      <x:c r="AD17" s="10" t="str">
        <x:v>遅</x:v>
      </x:c>
      <x:c r="AE17" s="10" t="str">
        <x:v>休</x:v>
      </x:c>
      <x:c r="AF17" s="10" t="str"/>
      <x:c r="AG17" s="10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</x:row>
    <x:row r="19" ht="25" customHeight="1">
      <x:c r="A19" s="2" t="str">
        <x:v>早番人数</x:v>
      </x:c>
      <x:c r="B19" s="2" t="n">
        <x:f>IF(B$7="","",COUNTIF(B8:B17,"早"))</x:f>
        <x:v>4</x:v>
      </x:c>
      <x:c r="C19" s="2" t="n">
        <x:f>IF(C$7="","",COUNTIF(C8:C17,"早"))</x:f>
        <x:v>3</x:v>
      </x:c>
      <x:c r="D19" s="2" t="n">
        <x:f>IF(D$7="","",COUNTIF(D8:D17,"早"))</x:f>
        <x:v>3</x:v>
      </x:c>
      <x:c r="E19" s="2" t="n">
        <x:f>IF(E$7="","",COUNTIF(E8:E17,"早"))</x:f>
        <x:v>4</x:v>
      </x:c>
      <x:c r="F19" s="2" t="n">
        <x:f>IF(F$7="","",COUNTIF(F8:F17,"早"))</x:f>
        <x:v>3</x:v>
      </x:c>
      <x:c r="G19" s="2" t="n">
        <x:f>IF(G$7="","",COUNTIF(G8:G17,"早"))</x:f>
        <x:v>3</x:v>
      </x:c>
      <x:c r="H19" s="2" t="n">
        <x:f>IF(H$7="","",COUNTIF(H8:H17,"早"))</x:f>
        <x:v>4</x:v>
      </x:c>
      <x:c r="I19" s="2" t="n">
        <x:f>IF(I$7="","",COUNTIF(I8:I17,"早"))</x:f>
        <x:v>3</x:v>
      </x:c>
      <x:c r="J19" s="2" t="n">
        <x:f>IF(J$7="","",COUNTIF(J8:J17,"早"))</x:f>
        <x:v>3</x:v>
      </x:c>
      <x:c r="K19" s="2" t="n">
        <x:f>IF(K$7="","",COUNTIF(K8:K17,"早"))</x:f>
        <x:v>4</x:v>
      </x:c>
      <x:c r="L19" s="2" t="n">
        <x:f>IF(L$7="","",COUNTIF(L8:L17,"早"))</x:f>
        <x:v>3</x:v>
      </x:c>
      <x:c r="M19" s="2" t="n">
        <x:f>IF(M$7="","",COUNTIF(M8:M17,"早"))</x:f>
        <x:v>3</x:v>
      </x:c>
      <x:c r="N19" s="2" t="n">
        <x:f>IF(N$7="","",COUNTIF(N8:N17,"早"))</x:f>
        <x:v>4</x:v>
      </x:c>
      <x:c r="O19" s="2" t="n">
        <x:f>IF(O$7="","",COUNTIF(O8:O17,"早"))</x:f>
        <x:v>3</x:v>
      </x:c>
      <x:c r="P19" s="2" t="n">
        <x:f>IF(P$7="","",COUNTIF(P8:P17,"早"))</x:f>
        <x:v>3</x:v>
      </x:c>
      <x:c r="Q19" s="2" t="n">
        <x:f>IF(Q$7="","",COUNTIF(Q8:Q17,"早"))</x:f>
        <x:v>4</x:v>
      </x:c>
      <x:c r="R19" s="2" t="n">
        <x:f>IF(R$7="","",COUNTIF(R8:R17,"早"))</x:f>
        <x:v>3</x:v>
      </x:c>
      <x:c r="S19" s="2" t="n">
        <x:f>IF(S$7="","",COUNTIF(S8:S17,"早"))</x:f>
        <x:v>3</x:v>
      </x:c>
      <x:c r="T19" s="2" t="n">
        <x:f>IF(T$7="","",COUNTIF(T8:T17,"早"))</x:f>
        <x:v>4</x:v>
      </x:c>
      <x:c r="U19" s="2" t="n">
        <x:f>IF(U$7="","",COUNTIF(U8:U17,"早"))</x:f>
        <x:v>3</x:v>
      </x:c>
      <x:c r="V19" s="2" t="n">
        <x:f>IF(V$7="","",COUNTIF(V8:V17,"早"))</x:f>
        <x:v>3</x:v>
      </x:c>
      <x:c r="W19" s="2" t="n">
        <x:f>IF(W$7="","",COUNTIF(W8:W17,"早"))</x:f>
        <x:v>4</x:v>
      </x:c>
      <x:c r="X19" s="2" t="n">
        <x:f>IF(X$7="","",COUNTIF(X8:X17,"早"))</x:f>
        <x:v>3</x:v>
      </x:c>
      <x:c r="Y19" s="2" t="n">
        <x:f>IF(Y$7="","",COUNTIF(Y8:Y17,"早"))</x:f>
        <x:v>3</x:v>
      </x:c>
      <x:c r="Z19" s="2" t="n">
        <x:f>IF(Z$7="","",COUNTIF(Z8:Z17,"早"))</x:f>
        <x:v>4</x:v>
      </x:c>
      <x:c r="AA19" s="2" t="n">
        <x:f>IF(AA$7="","",COUNTIF(AA8:AA17,"早"))</x:f>
        <x:v>3</x:v>
      </x:c>
      <x:c r="AB19" s="2" t="n">
        <x:f>IF(AB$7="","",COUNTIF(AB8:AB17,"早"))</x:f>
        <x:v>3</x:v>
      </x:c>
      <x:c r="AC19" s="2" t="n">
        <x:f>IF(AC$7="","",COUNTIF(AC8:AC17,"早"))</x:f>
        <x:v>4</x:v>
      </x:c>
      <x:c r="AD19" s="2" t="n">
        <x:f>IF(AD$7="","",COUNTIF(AD8:AD17,"早"))</x:f>
        <x:v>3</x:v>
      </x:c>
      <x:c r="AE19" s="2" t="n">
        <x:f>IF(AE$7="","",COUNTIF(AE8:AE17,"早"))</x:f>
        <x:v>3</x:v>
      </x:c>
      <x:c r="AF19" s="2" t="str">
        <x:f>IF(AF$7="","",COUNTIF(AF8:AF17,"早"))</x:f>
      </x:c>
      <x:c r="AG19" s="2"/>
    </x:row>
    <x:row r="20" ht="25" customHeight="1">
      <x:c r="A20" s="2" t="str">
        <x:v>遅番人数</x:v>
      </x:c>
      <x:c r="B20" s="2" t="n">
        <x:f>IF(B$7="","",COUNTIF(B8:B17,"遅"))</x:f>
        <x:v>3</x:v>
      </x:c>
      <x:c r="C20" s="2" t="n">
        <x:f>IF(C$7="","",COUNTIF(C8:C17,"遅"))</x:f>
        <x:v>4</x:v>
      </x:c>
      <x:c r="D20" s="2" t="n">
        <x:f>IF(D$7="","",COUNTIF(D8:D17,"遅"))</x:f>
        <x:v>3</x:v>
      </x:c>
      <x:c r="E20" s="2" t="n">
        <x:f>IF(E$7="","",COUNTIF(E8:E17,"遅"))</x:f>
        <x:v>3</x:v>
      </x:c>
      <x:c r="F20" s="2" t="n">
        <x:f>IF(F$7="","",COUNTIF(F8:F17,"遅"))</x:f>
        <x:v>4</x:v>
      </x:c>
      <x:c r="G20" s="2" t="n">
        <x:f>IF(G$7="","",COUNTIF(G8:G17,"遅"))</x:f>
        <x:v>3</x:v>
      </x:c>
      <x:c r="H20" s="2" t="n">
        <x:f>IF(H$7="","",COUNTIF(H8:H17,"遅"))</x:f>
        <x:v>3</x:v>
      </x:c>
      <x:c r="I20" s="2" t="n">
        <x:f>IF(I$7="","",COUNTIF(I8:I17,"遅"))</x:f>
        <x:v>4</x:v>
      </x:c>
      <x:c r="J20" s="2" t="n">
        <x:f>IF(J$7="","",COUNTIF(J8:J17,"遅"))</x:f>
        <x:v>3</x:v>
      </x:c>
      <x:c r="K20" s="2" t="n">
        <x:f>IF(K$7="","",COUNTIF(K8:K17,"遅"))</x:f>
        <x:v>3</x:v>
      </x:c>
      <x:c r="L20" s="2" t="n">
        <x:f>IF(L$7="","",COUNTIF(L8:L17,"遅"))</x:f>
        <x:v>4</x:v>
      </x:c>
      <x:c r="M20" s="2" t="n">
        <x:f>IF(M$7="","",COUNTIF(M8:M17,"遅"))</x:f>
        <x:v>3</x:v>
      </x:c>
      <x:c r="N20" s="2" t="n">
        <x:f>IF(N$7="","",COUNTIF(N8:N17,"遅"))</x:f>
        <x:v>3</x:v>
      </x:c>
      <x:c r="O20" s="2" t="n">
        <x:f>IF(O$7="","",COUNTIF(O8:O17,"遅"))</x:f>
        <x:v>4</x:v>
      </x:c>
      <x:c r="P20" s="2" t="n">
        <x:f>IF(P$7="","",COUNTIF(P8:P17,"遅"))</x:f>
        <x:v>3</x:v>
      </x:c>
      <x:c r="Q20" s="2" t="n">
        <x:f>IF(Q$7="","",COUNTIF(Q8:Q17,"遅"))</x:f>
        <x:v>3</x:v>
      </x:c>
      <x:c r="R20" s="2" t="n">
        <x:f>IF(R$7="","",COUNTIF(R8:R17,"遅"))</x:f>
        <x:v>4</x:v>
      </x:c>
      <x:c r="S20" s="2" t="n">
        <x:f>IF(S$7="","",COUNTIF(S8:S17,"遅"))</x:f>
        <x:v>3</x:v>
      </x:c>
      <x:c r="T20" s="2" t="n">
        <x:f>IF(T$7="","",COUNTIF(T8:T17,"遅"))</x:f>
        <x:v>3</x:v>
      </x:c>
      <x:c r="U20" s="2" t="n">
        <x:f>IF(U$7="","",COUNTIF(U8:U17,"遅"))</x:f>
        <x:v>4</x:v>
      </x:c>
      <x:c r="V20" s="2" t="n">
        <x:f>IF(V$7="","",COUNTIF(V8:V17,"遅"))</x:f>
        <x:v>3</x:v>
      </x:c>
      <x:c r="W20" s="2" t="n">
        <x:f>IF(W$7="","",COUNTIF(W8:W17,"遅"))</x:f>
        <x:v>3</x:v>
      </x:c>
      <x:c r="X20" s="2" t="n">
        <x:f>IF(X$7="","",COUNTIF(X8:X17,"遅"))</x:f>
        <x:v>4</x:v>
      </x:c>
      <x:c r="Y20" s="2" t="n">
        <x:f>IF(Y$7="","",COUNTIF(Y8:Y17,"遅"))</x:f>
        <x:v>3</x:v>
      </x:c>
      <x:c r="Z20" s="2" t="n">
        <x:f>IF(Z$7="","",COUNTIF(Z8:Z17,"遅"))</x:f>
        <x:v>3</x:v>
      </x:c>
      <x:c r="AA20" s="2" t="n">
        <x:f>IF(AA$7="","",COUNTIF(AA8:AA17,"遅"))</x:f>
        <x:v>4</x:v>
      </x:c>
      <x:c r="AB20" s="2" t="n">
        <x:f>IF(AB$7="","",COUNTIF(AB8:AB17,"遅"))</x:f>
        <x:v>3</x:v>
      </x:c>
      <x:c r="AC20" s="2" t="n">
        <x:f>IF(AC$7="","",COUNTIF(AC8:AC17,"遅"))</x:f>
        <x:v>3</x:v>
      </x:c>
      <x:c r="AD20" s="2" t="n">
        <x:f>IF(AD$7="","",COUNTIF(AD8:AD17,"遅"))</x:f>
        <x:v>4</x:v>
      </x:c>
      <x:c r="AE20" s="2" t="n">
        <x:f>IF(AE$7="","",COUNTIF(AE8:AE17,"遅"))</x:f>
        <x:v>3</x:v>
      </x:c>
      <x:c r="AF20" s="2" t="str">
        <x:f>IF(AF$7="","",COUNTIF(AF8:AF17,"遅"))</x:f>
      </x:c>
      <x:c r="AG20" s="2"/>
    </x:row>
    <x:row r="21" ht="25" customHeight="1">
      <x:c r="A21" s="2" t="str">
        <x:v>出勤人数</x:v>
      </x:c>
      <x:c r="B21" s="2" t="n">
        <x:f>IF(B$7="","",SUM(B19:B20))</x:f>
        <x:v>7</x:v>
      </x:c>
      <x:c r="C21" s="2" t="n">
        <x:f>IF(C$7="","",SUM(C19:C20))</x:f>
        <x:v>7</x:v>
      </x:c>
      <x:c r="D21" s="2" t="n">
        <x:f>IF(D$7="","",SUM(D19:D20))</x:f>
        <x:v>6</x:v>
      </x:c>
      <x:c r="E21" s="2" t="n">
        <x:f>IF(E$7="","",SUM(E19:E20))</x:f>
        <x:v>7</x:v>
      </x:c>
      <x:c r="F21" s="2" t="n">
        <x:f>IF(F$7="","",SUM(F19:F20))</x:f>
        <x:v>7</x:v>
      </x:c>
      <x:c r="G21" s="2" t="n">
        <x:f>IF(G$7="","",SUM(G19:G20))</x:f>
        <x:v>6</x:v>
      </x:c>
      <x:c r="H21" s="2" t="n">
        <x:f>IF(H$7="","",SUM(H19:H20))</x:f>
        <x:v>7</x:v>
      </x:c>
      <x:c r="I21" s="2" t="n">
        <x:f>IF(I$7="","",SUM(I19:I20))</x:f>
        <x:v>7</x:v>
      </x:c>
      <x:c r="J21" s="2" t="n">
        <x:f>IF(J$7="","",SUM(J19:J20))</x:f>
        <x:v>6</x:v>
      </x:c>
      <x:c r="K21" s="2" t="n">
        <x:f>IF(K$7="","",SUM(K19:K20))</x:f>
        <x:v>7</x:v>
      </x:c>
      <x:c r="L21" s="2" t="n">
        <x:f>IF(L$7="","",SUM(L19:L20))</x:f>
        <x:v>7</x:v>
      </x:c>
      <x:c r="M21" s="2" t="n">
        <x:f>IF(M$7="","",SUM(M19:M20))</x:f>
        <x:v>6</x:v>
      </x:c>
      <x:c r="N21" s="2" t="n">
        <x:f>IF(N$7="","",SUM(N19:N20))</x:f>
        <x:v>7</x:v>
      </x:c>
      <x:c r="O21" s="2" t="n">
        <x:f>IF(O$7="","",SUM(O19:O20))</x:f>
        <x:v>7</x:v>
      </x:c>
      <x:c r="P21" s="2" t="n">
        <x:f>IF(P$7="","",SUM(P19:P20))</x:f>
        <x:v>6</x:v>
      </x:c>
      <x:c r="Q21" s="2" t="n">
        <x:f>IF(Q$7="","",SUM(Q19:Q20))</x:f>
        <x:v>7</x:v>
      </x:c>
      <x:c r="R21" s="2" t="n">
        <x:f>IF(R$7="","",SUM(R19:R20))</x:f>
        <x:v>7</x:v>
      </x:c>
      <x:c r="S21" s="2" t="n">
        <x:f>IF(S$7="","",SUM(S19:S20))</x:f>
        <x:v>6</x:v>
      </x:c>
      <x:c r="T21" s="2" t="n">
        <x:f>IF(T$7="","",SUM(T19:T20))</x:f>
        <x:v>7</x:v>
      </x:c>
      <x:c r="U21" s="2" t="n">
        <x:f>IF(U$7="","",SUM(U19:U20))</x:f>
        <x:v>7</x:v>
      </x:c>
      <x:c r="V21" s="2" t="n">
        <x:f>IF(V$7="","",SUM(V19:V20))</x:f>
        <x:v>6</x:v>
      </x:c>
      <x:c r="W21" s="2" t="n">
        <x:f>IF(W$7="","",SUM(W19:W20))</x:f>
        <x:v>7</x:v>
      </x:c>
      <x:c r="X21" s="2" t="n">
        <x:f>IF(X$7="","",SUM(X19:X20))</x:f>
        <x:v>7</x:v>
      </x:c>
      <x:c r="Y21" s="2" t="n">
        <x:f>IF(Y$7="","",SUM(Y19:Y20))</x:f>
        <x:v>6</x:v>
      </x:c>
      <x:c r="Z21" s="2" t="n">
        <x:f>IF(Z$7="","",SUM(Z19:Z20))</x:f>
        <x:v>7</x:v>
      </x:c>
      <x:c r="AA21" s="2" t="n">
        <x:f>IF(AA$7="","",SUM(AA19:AA20))</x:f>
        <x:v>7</x:v>
      </x:c>
      <x:c r="AB21" s="2" t="n">
        <x:f>IF(AB$7="","",SUM(AB19:AB20))</x:f>
        <x:v>6</x:v>
      </x:c>
      <x:c r="AC21" s="2" t="n">
        <x:f>IF(AC$7="","",SUM(AC19:AC20))</x:f>
        <x:v>7</x:v>
      </x:c>
      <x:c r="AD21" s="2" t="n">
        <x:f>IF(AD$7="","",SUM(AD19:AD20))</x:f>
        <x:v>7</x:v>
      </x:c>
      <x:c r="AE21" s="2" t="n">
        <x:f>IF(AE$7="","",SUM(AE19:AE20))</x:f>
        <x:v>6</x:v>
      </x:c>
      <x:c r="AF21" s="2" t="str">
        <x:f>IF(AF$7="","",SUM(AF19:AF20))</x:f>
      </x:c>
      <x:c r="AG21" s="2"/>
    </x:row>
    <x:row r="22" ht="25" customHeight="1">
      <x:c r="A22" s="2" t="str">
        <x:v>必要人数（入力）</x:v>
      </x:c>
      <x:c r="B22" s="7" t="n">
        <x:v>7</x:v>
      </x:c>
      <x:c r="C22" s="7" t="n">
        <x:v>7</x:v>
      </x:c>
      <x:c r="D22" s="7" t="n">
        <x:v>7</x:v>
      </x:c>
      <x:c r="E22" s="7" t="n">
        <x:v>7</x:v>
      </x:c>
      <x:c r="F22" s="7" t="n">
        <x:v>7</x:v>
      </x:c>
      <x:c r="G22" s="7" t="n">
        <x:v>7</x:v>
      </x:c>
      <x:c r="H22" s="7" t="n">
        <x:v>7</x:v>
      </x:c>
      <x:c r="I22" s="7" t="n">
        <x:v>7</x:v>
      </x:c>
      <x:c r="J22" s="7" t="n">
        <x:v>7</x:v>
      </x:c>
      <x:c r="K22" s="7" t="n">
        <x:v>7</x:v>
      </x:c>
      <x:c r="L22" s="7" t="n">
        <x:v>7</x:v>
      </x:c>
      <x:c r="M22" s="7" t="n">
        <x:v>7</x:v>
      </x:c>
      <x:c r="N22" s="7" t="n">
        <x:v>7</x:v>
      </x:c>
      <x:c r="O22" s="7" t="n">
        <x:v>7</x:v>
      </x:c>
      <x:c r="P22" s="7" t="n">
        <x:v>7</x:v>
      </x:c>
      <x:c r="Q22" s="7" t="n">
        <x:v>7</x:v>
      </x:c>
      <x:c r="R22" s="7" t="n">
        <x:v>7</x:v>
      </x:c>
      <x:c r="S22" s="7" t="n">
        <x:v>7</x:v>
      </x:c>
      <x:c r="T22" s="7" t="n">
        <x:v>7</x:v>
      </x:c>
      <x:c r="U22" s="7" t="n">
        <x:v>7</x:v>
      </x:c>
      <x:c r="V22" s="7" t="n">
        <x:v>7</x:v>
      </x:c>
      <x:c r="W22" s="7" t="n">
        <x:v>7</x:v>
      </x:c>
      <x:c r="X22" s="7" t="n">
        <x:v>7</x:v>
      </x:c>
      <x:c r="Y22" s="7" t="n">
        <x:v>7</x:v>
      </x:c>
      <x:c r="Z22" s="7" t="n">
        <x:v>7</x:v>
      </x:c>
      <x:c r="AA22" s="7" t="n">
        <x:v>7</x:v>
      </x:c>
      <x:c r="AB22" s="7" t="n">
        <x:v>7</x:v>
      </x:c>
      <x:c r="AC22" s="7" t="n">
        <x:v>7</x:v>
      </x:c>
      <x:c r="AD22" s="7" t="n">
        <x:v>7</x:v>
      </x:c>
      <x:c r="AE22" s="7" t="n">
        <x:v>7</x:v>
      </x:c>
      <x:c r="AF22" s="7"/>
      <x:c r="AG22" s="2"/>
    </x:row>
    <x:row r="23" ht="25" customHeight="1">
      <x:c r="A23" s="2" t="str">
        <x:v>不足人数</x:v>
      </x:c>
      <x:c r="B23" s="2" t="n">
        <x:f>IF(OR(B$7="",NOT(ISNUMBER(B22))),"",MAX(0,B22-B21))</x:f>
        <x:v>0</x:v>
      </x:c>
      <x:c r="C23" s="2" t="n">
        <x:f>IF(OR(C$7="",NOT(ISNUMBER(C22))),"",MAX(0,C22-C21))</x:f>
        <x:v>0</x:v>
      </x:c>
      <x:c r="D23" s="2" t="n">
        <x:f>IF(OR(D$7="",NOT(ISNUMBER(D22))),"",MAX(0,D22-D21))</x:f>
        <x:v>1</x:v>
      </x:c>
      <x:c r="E23" s="2" t="n">
        <x:f>IF(OR(E$7="",NOT(ISNUMBER(E22))),"",MAX(0,E22-E21))</x:f>
        <x:v>0</x:v>
      </x:c>
      <x:c r="F23" s="2" t="n">
        <x:f>IF(OR(F$7="",NOT(ISNUMBER(F22))),"",MAX(0,F22-F21))</x:f>
        <x:v>0</x:v>
      </x:c>
      <x:c r="G23" s="2" t="n">
        <x:f>IF(OR(G$7="",NOT(ISNUMBER(G22))),"",MAX(0,G22-G21))</x:f>
        <x:v>1</x:v>
      </x:c>
      <x:c r="H23" s="2" t="n">
        <x:f>IF(OR(H$7="",NOT(ISNUMBER(H22))),"",MAX(0,H22-H21))</x:f>
        <x:v>0</x:v>
      </x:c>
      <x:c r="I23" s="2" t="n">
        <x:f>IF(OR(I$7="",NOT(ISNUMBER(I22))),"",MAX(0,I22-I21))</x:f>
        <x:v>0</x:v>
      </x:c>
      <x:c r="J23" s="2" t="n">
        <x:f>IF(OR(J$7="",NOT(ISNUMBER(J22))),"",MAX(0,J22-J21))</x:f>
        <x:v>1</x:v>
      </x:c>
      <x:c r="K23" s="2" t="n">
        <x:f>IF(OR(K$7="",NOT(ISNUMBER(K22))),"",MAX(0,K22-K21))</x:f>
        <x:v>0</x:v>
      </x:c>
      <x:c r="L23" s="2" t="n">
        <x:f>IF(OR(L$7="",NOT(ISNUMBER(L22))),"",MAX(0,L22-L21))</x:f>
        <x:v>0</x:v>
      </x:c>
      <x:c r="M23" s="2" t="n">
        <x:f>IF(OR(M$7="",NOT(ISNUMBER(M22))),"",MAX(0,M22-M21))</x:f>
        <x:v>1</x:v>
      </x:c>
      <x:c r="N23" s="2" t="n">
        <x:f>IF(OR(N$7="",NOT(ISNUMBER(N22))),"",MAX(0,N22-N21))</x:f>
        <x:v>0</x:v>
      </x:c>
      <x:c r="O23" s="2" t="n">
        <x:f>IF(OR(O$7="",NOT(ISNUMBER(O22))),"",MAX(0,O22-O21))</x:f>
        <x:v>0</x:v>
      </x:c>
      <x:c r="P23" s="2" t="n">
        <x:f>IF(OR(P$7="",NOT(ISNUMBER(P22))),"",MAX(0,P22-P21))</x:f>
        <x:v>1</x:v>
      </x:c>
      <x:c r="Q23" s="2" t="n">
        <x:f>IF(OR(Q$7="",NOT(ISNUMBER(Q22))),"",MAX(0,Q22-Q21))</x:f>
        <x:v>0</x:v>
      </x:c>
      <x:c r="R23" s="2" t="n">
        <x:f>IF(OR(R$7="",NOT(ISNUMBER(R22))),"",MAX(0,R22-R21))</x:f>
        <x:v>0</x:v>
      </x:c>
      <x:c r="S23" s="2" t="n">
        <x:f>IF(OR(S$7="",NOT(ISNUMBER(S22))),"",MAX(0,S22-S21))</x:f>
        <x:v>1</x:v>
      </x:c>
      <x:c r="T23" s="2" t="n">
        <x:f>IF(OR(T$7="",NOT(ISNUMBER(T22))),"",MAX(0,T22-T21))</x:f>
        <x:v>0</x:v>
      </x:c>
      <x:c r="U23" s="2" t="n">
        <x:f>IF(OR(U$7="",NOT(ISNUMBER(U22))),"",MAX(0,U22-U21))</x:f>
        <x:v>0</x:v>
      </x:c>
      <x:c r="V23" s="2" t="n">
        <x:f>IF(OR(V$7="",NOT(ISNUMBER(V22))),"",MAX(0,V22-V21))</x:f>
        <x:v>1</x:v>
      </x:c>
      <x:c r="W23" s="2" t="n">
        <x:f>IF(OR(W$7="",NOT(ISNUMBER(W22))),"",MAX(0,W22-W21))</x:f>
        <x:v>0</x:v>
      </x:c>
      <x:c r="X23" s="2" t="n">
        <x:f>IF(OR(X$7="",NOT(ISNUMBER(X22))),"",MAX(0,X22-X21))</x:f>
        <x:v>0</x:v>
      </x:c>
      <x:c r="Y23" s="2" t="n">
        <x:f>IF(OR(Y$7="",NOT(ISNUMBER(Y22))),"",MAX(0,Y22-Y21))</x:f>
        <x:v>1</x:v>
      </x:c>
      <x:c r="Z23" s="2" t="n">
        <x:f>IF(OR(Z$7="",NOT(ISNUMBER(Z22))),"",MAX(0,Z22-Z21))</x:f>
        <x:v>0</x:v>
      </x:c>
      <x:c r="AA23" s="2" t="n">
        <x:f>IF(OR(AA$7="",NOT(ISNUMBER(AA22))),"",MAX(0,AA22-AA21))</x:f>
        <x:v>0</x:v>
      </x:c>
      <x:c r="AB23" s="2" t="n">
        <x:f>IF(OR(AB$7="",NOT(ISNUMBER(AB22))),"",MAX(0,AB22-AB21))</x:f>
        <x:v>1</x:v>
      </x:c>
      <x:c r="AC23" s="2" t="n">
        <x:f>IF(OR(AC$7="",NOT(ISNUMBER(AC22))),"",MAX(0,AC22-AC21))</x:f>
        <x:v>0</x:v>
      </x:c>
      <x:c r="AD23" s="2" t="n">
        <x:f>IF(OR(AD$7="",NOT(ISNUMBER(AD22))),"",MAX(0,AD22-AD21))</x:f>
        <x:v>0</x:v>
      </x:c>
      <x:c r="AE23" s="2" t="n">
        <x:f>IF(OR(AE$7="",NOT(ISNUMBER(AE22))),"",MAX(0,AE22-AE21))</x:f>
        <x:v>1</x:v>
      </x:c>
      <x:c r="AF23" s="2" t="str">
        <x:f>IF(OR(AF$7="",NOT(ISNUMBER(AF22))),"",MAX(0,AF22-AF21))</x:f>
      </x:c>
      <x:c r="AG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</x:row>
    <x:row r="25" ht="30" customHeight="1">
      <x:c r="A25" s="6" t="str">
        <x:v>月外の日は灰色。早・遅のみ人数集計。必要人数が空欄なら不足人数も空欄。給与・労働時間・法令適合の判定は含みません。</x:v>
      </x:c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  <x:c r="AF25" s="6"/>
      <x:c r="AG25" s="6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</x:row>
  </x:sheetData>
  <x:mergeCells>
    <x:mergeCell ref="A1:AG1"/>
    <x:mergeCell ref="A5:AG5"/>
    <x:mergeCell ref="A25:AG25"/>
  </x:mergeCells>
  <x:conditionalFormatting sqref="B8:B17">
    <x:cfRule type="expression" dxfId="93" priority="1">
      <x:formula>B$7=""</x:formula>
    </x:cfRule>
  </x:conditionalFormatting>
  <x:conditionalFormatting sqref="B23:B23">
    <x:cfRule type="cellIs" dxfId="94" priority="2" operator="greaterThan">
      <x:formula>0</x:formula>
    </x:cfRule>
  </x:conditionalFormatting>
  <x:conditionalFormatting sqref="C8:C17">
    <x:cfRule type="expression" dxfId="95" priority="3">
      <x:formula>C$7=""</x:formula>
    </x:cfRule>
  </x:conditionalFormatting>
  <x:conditionalFormatting sqref="C23:C23">
    <x:cfRule type="cellIs" dxfId="96" priority="4" operator="greaterThan">
      <x:formula>0</x:formula>
    </x:cfRule>
  </x:conditionalFormatting>
  <x:conditionalFormatting sqref="D8:D17">
    <x:cfRule type="expression" dxfId="97" priority="5">
      <x:formula>D$7=""</x:formula>
    </x:cfRule>
  </x:conditionalFormatting>
  <x:conditionalFormatting sqref="D23:D23">
    <x:cfRule type="cellIs" dxfId="98" priority="6" operator="greaterThan">
      <x:formula>0</x:formula>
    </x:cfRule>
  </x:conditionalFormatting>
  <x:conditionalFormatting sqref="E8:E17">
    <x:cfRule type="expression" dxfId="99" priority="7">
      <x:formula>E$7=""</x:formula>
    </x:cfRule>
  </x:conditionalFormatting>
  <x:conditionalFormatting sqref="E23:E23">
    <x:cfRule type="cellIs" dxfId="100" priority="8" operator="greaterThan">
      <x:formula>0</x:formula>
    </x:cfRule>
  </x:conditionalFormatting>
  <x:conditionalFormatting sqref="F8:F17">
    <x:cfRule type="expression" dxfId="101" priority="9">
      <x:formula>F$7=""</x:formula>
    </x:cfRule>
  </x:conditionalFormatting>
  <x:conditionalFormatting sqref="F23:F23">
    <x:cfRule type="cellIs" dxfId="102" priority="10" operator="greaterThan">
      <x:formula>0</x:formula>
    </x:cfRule>
  </x:conditionalFormatting>
  <x:conditionalFormatting sqref="G8:G17">
    <x:cfRule type="expression" dxfId="103" priority="11">
      <x:formula>G$7=""</x:formula>
    </x:cfRule>
  </x:conditionalFormatting>
  <x:conditionalFormatting sqref="G23:G23">
    <x:cfRule type="cellIs" dxfId="104" priority="12" operator="greaterThan">
      <x:formula>0</x:formula>
    </x:cfRule>
  </x:conditionalFormatting>
  <x:conditionalFormatting sqref="H8:H17">
    <x:cfRule type="expression" dxfId="105" priority="13">
      <x:formula>H$7=""</x:formula>
    </x:cfRule>
  </x:conditionalFormatting>
  <x:conditionalFormatting sqref="H23:H23">
    <x:cfRule type="cellIs" dxfId="106" priority="14" operator="greaterThan">
      <x:formula>0</x:formula>
    </x:cfRule>
  </x:conditionalFormatting>
  <x:conditionalFormatting sqref="I8:I17">
    <x:cfRule type="expression" dxfId="107" priority="15">
      <x:formula>I$7=""</x:formula>
    </x:cfRule>
  </x:conditionalFormatting>
  <x:conditionalFormatting sqref="I23:I23">
    <x:cfRule type="cellIs" dxfId="108" priority="16" operator="greaterThan">
      <x:formula>0</x:formula>
    </x:cfRule>
  </x:conditionalFormatting>
  <x:conditionalFormatting sqref="J8:J17">
    <x:cfRule type="expression" dxfId="109" priority="17">
      <x:formula>J$7=""</x:formula>
    </x:cfRule>
  </x:conditionalFormatting>
  <x:conditionalFormatting sqref="J23:J23">
    <x:cfRule type="cellIs" dxfId="110" priority="18" operator="greaterThan">
      <x:formula>0</x:formula>
    </x:cfRule>
  </x:conditionalFormatting>
  <x:conditionalFormatting sqref="K8:K17">
    <x:cfRule type="expression" dxfId="111" priority="19">
      <x:formula>K$7=""</x:formula>
    </x:cfRule>
  </x:conditionalFormatting>
  <x:conditionalFormatting sqref="K23:K23">
    <x:cfRule type="cellIs" dxfId="112" priority="20" operator="greaterThan">
      <x:formula>0</x:formula>
    </x:cfRule>
  </x:conditionalFormatting>
  <x:conditionalFormatting sqref="L8:L17">
    <x:cfRule type="expression" dxfId="113" priority="21">
      <x:formula>L$7=""</x:formula>
    </x:cfRule>
  </x:conditionalFormatting>
  <x:conditionalFormatting sqref="L23:L23">
    <x:cfRule type="cellIs" dxfId="114" priority="22" operator="greaterThan">
      <x:formula>0</x:formula>
    </x:cfRule>
  </x:conditionalFormatting>
  <x:conditionalFormatting sqref="M8:M17">
    <x:cfRule type="expression" dxfId="115" priority="23">
      <x:formula>M$7=""</x:formula>
    </x:cfRule>
  </x:conditionalFormatting>
  <x:conditionalFormatting sqref="M23:M23">
    <x:cfRule type="cellIs" dxfId="116" priority="24" operator="greaterThan">
      <x:formula>0</x:formula>
    </x:cfRule>
  </x:conditionalFormatting>
  <x:conditionalFormatting sqref="N8:N17">
    <x:cfRule type="expression" dxfId="117" priority="25">
      <x:formula>N$7=""</x:formula>
    </x:cfRule>
  </x:conditionalFormatting>
  <x:conditionalFormatting sqref="N23:N23">
    <x:cfRule type="cellIs" dxfId="118" priority="26" operator="greaterThan">
      <x:formula>0</x:formula>
    </x:cfRule>
  </x:conditionalFormatting>
  <x:conditionalFormatting sqref="O8:O17">
    <x:cfRule type="expression" dxfId="119" priority="27">
      <x:formula>O$7=""</x:formula>
    </x:cfRule>
  </x:conditionalFormatting>
  <x:conditionalFormatting sqref="O23:O23">
    <x:cfRule type="cellIs" dxfId="120" priority="28" operator="greaterThan">
      <x:formula>0</x:formula>
    </x:cfRule>
  </x:conditionalFormatting>
  <x:conditionalFormatting sqref="P8:P17">
    <x:cfRule type="expression" dxfId="121" priority="29">
      <x:formula>P$7=""</x:formula>
    </x:cfRule>
  </x:conditionalFormatting>
  <x:conditionalFormatting sqref="P23:P23">
    <x:cfRule type="cellIs" dxfId="122" priority="30" operator="greaterThan">
      <x:formula>0</x:formula>
    </x:cfRule>
  </x:conditionalFormatting>
  <x:conditionalFormatting sqref="Q8:Q17">
    <x:cfRule type="expression" dxfId="123" priority="31">
      <x:formula>Q$7=""</x:formula>
    </x:cfRule>
  </x:conditionalFormatting>
  <x:conditionalFormatting sqref="Q23:Q23">
    <x:cfRule type="cellIs" dxfId="124" priority="32" operator="greaterThan">
      <x:formula>0</x:formula>
    </x:cfRule>
  </x:conditionalFormatting>
  <x:conditionalFormatting sqref="R8:R17">
    <x:cfRule type="expression" dxfId="125" priority="33">
      <x:formula>R$7=""</x:formula>
    </x:cfRule>
  </x:conditionalFormatting>
  <x:conditionalFormatting sqref="R23:R23">
    <x:cfRule type="cellIs" dxfId="126" priority="34" operator="greaterThan">
      <x:formula>0</x:formula>
    </x:cfRule>
  </x:conditionalFormatting>
  <x:conditionalFormatting sqref="S8:S17">
    <x:cfRule type="expression" dxfId="127" priority="35">
      <x:formula>S$7=""</x:formula>
    </x:cfRule>
  </x:conditionalFormatting>
  <x:conditionalFormatting sqref="S23:S23">
    <x:cfRule type="cellIs" dxfId="128" priority="36" operator="greaterThan">
      <x:formula>0</x:formula>
    </x:cfRule>
  </x:conditionalFormatting>
  <x:conditionalFormatting sqref="T8:T17">
    <x:cfRule type="expression" dxfId="129" priority="37">
      <x:formula>T$7=""</x:formula>
    </x:cfRule>
  </x:conditionalFormatting>
  <x:conditionalFormatting sqref="T23:T23">
    <x:cfRule type="cellIs" dxfId="130" priority="38" operator="greaterThan">
      <x:formula>0</x:formula>
    </x:cfRule>
  </x:conditionalFormatting>
  <x:conditionalFormatting sqref="U8:U17">
    <x:cfRule type="expression" dxfId="131" priority="39">
      <x:formula>U$7=""</x:formula>
    </x:cfRule>
  </x:conditionalFormatting>
  <x:conditionalFormatting sqref="U23:U23">
    <x:cfRule type="cellIs" dxfId="132" priority="40" operator="greaterThan">
      <x:formula>0</x:formula>
    </x:cfRule>
  </x:conditionalFormatting>
  <x:conditionalFormatting sqref="V8:V17">
    <x:cfRule type="expression" dxfId="133" priority="41">
      <x:formula>V$7=""</x:formula>
    </x:cfRule>
  </x:conditionalFormatting>
  <x:conditionalFormatting sqref="V23:V23">
    <x:cfRule type="cellIs" dxfId="134" priority="42" operator="greaterThan">
      <x:formula>0</x:formula>
    </x:cfRule>
  </x:conditionalFormatting>
  <x:conditionalFormatting sqref="W8:W17">
    <x:cfRule type="expression" dxfId="135" priority="43">
      <x:formula>W$7=""</x:formula>
    </x:cfRule>
  </x:conditionalFormatting>
  <x:conditionalFormatting sqref="W23:W23">
    <x:cfRule type="cellIs" dxfId="136" priority="44" operator="greaterThan">
      <x:formula>0</x:formula>
    </x:cfRule>
  </x:conditionalFormatting>
  <x:conditionalFormatting sqref="X8:X17">
    <x:cfRule type="expression" dxfId="137" priority="45">
      <x:formula>X$7=""</x:formula>
    </x:cfRule>
  </x:conditionalFormatting>
  <x:conditionalFormatting sqref="X23:X23">
    <x:cfRule type="cellIs" dxfId="138" priority="46" operator="greaterThan">
      <x:formula>0</x:formula>
    </x:cfRule>
  </x:conditionalFormatting>
  <x:conditionalFormatting sqref="Y8:Y17">
    <x:cfRule type="expression" dxfId="139" priority="47">
      <x:formula>Y$7=""</x:formula>
    </x:cfRule>
  </x:conditionalFormatting>
  <x:conditionalFormatting sqref="Y23:Y23">
    <x:cfRule type="cellIs" dxfId="140" priority="48" operator="greaterThan">
      <x:formula>0</x:formula>
    </x:cfRule>
  </x:conditionalFormatting>
  <x:conditionalFormatting sqref="Z8:Z17">
    <x:cfRule type="expression" dxfId="141" priority="49">
      <x:formula>Z$7=""</x:formula>
    </x:cfRule>
  </x:conditionalFormatting>
  <x:conditionalFormatting sqref="Z23:Z23">
    <x:cfRule type="cellIs" dxfId="142" priority="50" operator="greaterThan">
      <x:formula>0</x:formula>
    </x:cfRule>
  </x:conditionalFormatting>
  <x:conditionalFormatting sqref="AA8:AA17">
    <x:cfRule type="expression" dxfId="143" priority="51">
      <x:formula>AA$7=""</x:formula>
    </x:cfRule>
  </x:conditionalFormatting>
  <x:conditionalFormatting sqref="AA23:AA23">
    <x:cfRule type="cellIs" dxfId="144" priority="52" operator="greaterThan">
      <x:formula>0</x:formula>
    </x:cfRule>
  </x:conditionalFormatting>
  <x:conditionalFormatting sqref="AB8:AB17">
    <x:cfRule type="expression" dxfId="145" priority="53">
      <x:formula>AB$7=""</x:formula>
    </x:cfRule>
  </x:conditionalFormatting>
  <x:conditionalFormatting sqref="AB23:AB23">
    <x:cfRule type="cellIs" dxfId="146" priority="54" operator="greaterThan">
      <x:formula>0</x:formula>
    </x:cfRule>
  </x:conditionalFormatting>
  <x:conditionalFormatting sqref="AC8:AC17">
    <x:cfRule type="expression" dxfId="147" priority="55">
      <x:formula>AC$7=""</x:formula>
    </x:cfRule>
  </x:conditionalFormatting>
  <x:conditionalFormatting sqref="AC23:AC23">
    <x:cfRule type="cellIs" dxfId="148" priority="56" operator="greaterThan">
      <x:formula>0</x:formula>
    </x:cfRule>
  </x:conditionalFormatting>
  <x:conditionalFormatting sqref="AD8:AD17">
    <x:cfRule type="expression" dxfId="149" priority="57">
      <x:formula>AD$7=""</x:formula>
    </x:cfRule>
  </x:conditionalFormatting>
  <x:conditionalFormatting sqref="AD23:AD23">
    <x:cfRule type="cellIs" dxfId="150" priority="58" operator="greaterThan">
      <x:formula>0</x:formula>
    </x:cfRule>
  </x:conditionalFormatting>
  <x:conditionalFormatting sqref="AE8:AE17">
    <x:cfRule type="expression" dxfId="151" priority="59">
      <x:formula>AE$7=""</x:formula>
    </x:cfRule>
  </x:conditionalFormatting>
  <x:conditionalFormatting sqref="AE23:AE23">
    <x:cfRule type="cellIs" dxfId="152" priority="60" operator="greaterThan">
      <x:formula>0</x:formula>
    </x:cfRule>
  </x:conditionalFormatting>
  <x:conditionalFormatting sqref="AF8:AF17">
    <x:cfRule type="expression" dxfId="153" priority="61">
      <x:formula>AF$7=""</x:formula>
    </x:cfRule>
  </x:conditionalFormatting>
  <x:conditionalFormatting sqref="AF23:AF23">
    <x:cfRule type="cellIs" dxfId="154" priority="62" operator="greaterThan">
      <x:formula>0</x:formula>
    </x:cfRule>
  </x:conditionalFormatting>
  <x:dataValidations count="64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:B17">
      <x:formula1>"早,遅,休"</x:formula1>
    </x:dataValidation>
    <x:dataValidation type="whole" operator="between" sqref="B22">
      <x:formula1>0</x:formula1>
      <x:formula2>10</x:formula2>
    </x:dataValidation>
    <x:dataValidation type="list" sqref="C8:C17">
      <x:formula1>"早,遅,休"</x:formula1>
    </x:dataValidation>
    <x:dataValidation type="whole" operator="between" sqref="C22">
      <x:formula1>0</x:formula1>
      <x:formula2>10</x:formula2>
    </x:dataValidation>
    <x:dataValidation type="list" sqref="D8:D17">
      <x:formula1>"早,遅,休"</x:formula1>
    </x:dataValidation>
    <x:dataValidation type="whole" operator="between" sqref="D22">
      <x:formula1>0</x:formula1>
      <x:formula2>10</x:formula2>
    </x:dataValidation>
    <x:dataValidation type="list" sqref="E8:E17">
      <x:formula1>"早,遅,休"</x:formula1>
    </x:dataValidation>
    <x:dataValidation type="whole" operator="between" sqref="E22">
      <x:formula1>0</x:formula1>
      <x:formula2>10</x:formula2>
    </x:dataValidation>
    <x:dataValidation type="list" sqref="F8:F17">
      <x:formula1>"早,遅,休"</x:formula1>
    </x:dataValidation>
    <x:dataValidation type="whole" operator="between" sqref="F22">
      <x:formula1>0</x:formula1>
      <x:formula2>10</x:formula2>
    </x:dataValidation>
    <x:dataValidation type="list" sqref="G8:G17">
      <x:formula1>"早,遅,休"</x:formula1>
    </x:dataValidation>
    <x:dataValidation type="whole" operator="between" sqref="G22">
      <x:formula1>0</x:formula1>
      <x:formula2>10</x:formula2>
    </x:dataValidation>
    <x:dataValidation type="list" sqref="H8:H17">
      <x:formula1>"早,遅,休"</x:formula1>
    </x:dataValidation>
    <x:dataValidation type="whole" operator="between" sqref="H22">
      <x:formula1>0</x:formula1>
      <x:formula2>10</x:formula2>
    </x:dataValidation>
    <x:dataValidation type="list" sqref="I8:I17">
      <x:formula1>"早,遅,休"</x:formula1>
    </x:dataValidation>
    <x:dataValidation type="whole" operator="between" sqref="I22">
      <x:formula1>0</x:formula1>
      <x:formula2>10</x:formula2>
    </x:dataValidation>
    <x:dataValidation type="list" sqref="J8:J17">
      <x:formula1>"早,遅,休"</x:formula1>
    </x:dataValidation>
    <x:dataValidation type="whole" operator="between" sqref="J22">
      <x:formula1>0</x:formula1>
      <x:formula2>10</x:formula2>
    </x:dataValidation>
    <x:dataValidation type="list" sqref="K8:K17">
      <x:formula1>"早,遅,休"</x:formula1>
    </x:dataValidation>
    <x:dataValidation type="whole" operator="between" sqref="K22">
      <x:formula1>0</x:formula1>
      <x:formula2>10</x:formula2>
    </x:dataValidation>
    <x:dataValidation type="list" sqref="L8:L17">
      <x:formula1>"早,遅,休"</x:formula1>
    </x:dataValidation>
    <x:dataValidation type="whole" operator="between" sqref="L22">
      <x:formula1>0</x:formula1>
      <x:formula2>10</x:formula2>
    </x:dataValidation>
    <x:dataValidation type="list" sqref="M8:M17">
      <x:formula1>"早,遅,休"</x:formula1>
    </x:dataValidation>
    <x:dataValidation type="whole" operator="between" sqref="M22">
      <x:formula1>0</x:formula1>
      <x:formula2>10</x:formula2>
    </x:dataValidation>
    <x:dataValidation type="list" sqref="N8:N17">
      <x:formula1>"早,遅,休"</x:formula1>
    </x:dataValidation>
    <x:dataValidation type="whole" operator="between" sqref="N22">
      <x:formula1>0</x:formula1>
      <x:formula2>10</x:formula2>
    </x:dataValidation>
    <x:dataValidation type="list" sqref="O8:O17">
      <x:formula1>"早,遅,休"</x:formula1>
    </x:dataValidation>
    <x:dataValidation type="whole" operator="between" sqref="O22">
      <x:formula1>0</x:formula1>
      <x:formula2>10</x:formula2>
    </x:dataValidation>
    <x:dataValidation type="list" sqref="P8:P17">
      <x:formula1>"早,遅,休"</x:formula1>
    </x:dataValidation>
    <x:dataValidation type="whole" operator="between" sqref="P22">
      <x:formula1>0</x:formula1>
      <x:formula2>10</x:formula2>
    </x:dataValidation>
    <x:dataValidation type="list" sqref="Q8:Q17">
      <x:formula1>"早,遅,休"</x:formula1>
    </x:dataValidation>
    <x:dataValidation type="whole" operator="between" sqref="Q22">
      <x:formula1>0</x:formula1>
      <x:formula2>10</x:formula2>
    </x:dataValidation>
    <x:dataValidation type="list" sqref="R8:R17">
      <x:formula1>"早,遅,休"</x:formula1>
    </x:dataValidation>
    <x:dataValidation type="whole" operator="between" sqref="R22">
      <x:formula1>0</x:formula1>
      <x:formula2>10</x:formula2>
    </x:dataValidation>
    <x:dataValidation type="list" sqref="S8:S17">
      <x:formula1>"早,遅,休"</x:formula1>
    </x:dataValidation>
    <x:dataValidation type="whole" operator="between" sqref="S22">
      <x:formula1>0</x:formula1>
      <x:formula2>10</x:formula2>
    </x:dataValidation>
    <x:dataValidation type="list" sqref="T8:T17">
      <x:formula1>"早,遅,休"</x:formula1>
    </x:dataValidation>
    <x:dataValidation type="whole" operator="between" sqref="T22">
      <x:formula1>0</x:formula1>
      <x:formula2>10</x:formula2>
    </x:dataValidation>
    <x:dataValidation type="list" sqref="U8:U17">
      <x:formula1>"早,遅,休"</x:formula1>
    </x:dataValidation>
    <x:dataValidation type="whole" operator="between" sqref="U22">
      <x:formula1>0</x:formula1>
      <x:formula2>10</x:formula2>
    </x:dataValidation>
    <x:dataValidation type="list" sqref="V8:V17">
      <x:formula1>"早,遅,休"</x:formula1>
    </x:dataValidation>
    <x:dataValidation type="whole" operator="between" sqref="V22">
      <x:formula1>0</x:formula1>
      <x:formula2>10</x:formula2>
    </x:dataValidation>
    <x:dataValidation type="list" sqref="W8:W17">
      <x:formula1>"早,遅,休"</x:formula1>
    </x:dataValidation>
    <x:dataValidation type="whole" operator="between" sqref="W22">
      <x:formula1>0</x:formula1>
      <x:formula2>10</x:formula2>
    </x:dataValidation>
    <x:dataValidation type="list" sqref="X8:X17">
      <x:formula1>"早,遅,休"</x:formula1>
    </x:dataValidation>
    <x:dataValidation type="whole" operator="between" sqref="X22">
      <x:formula1>0</x:formula1>
      <x:formula2>10</x:formula2>
    </x:dataValidation>
    <x:dataValidation type="list" sqref="Y8:Y17">
      <x:formula1>"早,遅,休"</x:formula1>
    </x:dataValidation>
    <x:dataValidation type="whole" operator="between" sqref="Y22">
      <x:formula1>0</x:formula1>
      <x:formula2>10</x:formula2>
    </x:dataValidation>
    <x:dataValidation type="list" sqref="Z8:Z17">
      <x:formula1>"早,遅,休"</x:formula1>
    </x:dataValidation>
    <x:dataValidation type="whole" operator="between" sqref="Z22">
      <x:formula1>0</x:formula1>
      <x:formula2>10</x:formula2>
    </x:dataValidation>
    <x:dataValidation type="list" sqref="AA8:AA17">
      <x:formula1>"早,遅,休"</x:formula1>
    </x:dataValidation>
    <x:dataValidation type="whole" operator="between" sqref="AA22">
      <x:formula1>0</x:formula1>
      <x:formula2>10</x:formula2>
    </x:dataValidation>
    <x:dataValidation type="list" sqref="AB8:AB17">
      <x:formula1>"早,遅,休"</x:formula1>
    </x:dataValidation>
    <x:dataValidation type="whole" operator="between" sqref="AB22">
      <x:formula1>0</x:formula1>
      <x:formula2>10</x:formula2>
    </x:dataValidation>
    <x:dataValidation type="list" sqref="AC8:AC17">
      <x:formula1>"早,遅,休"</x:formula1>
    </x:dataValidation>
    <x:dataValidation type="whole" operator="between" sqref="AC22">
      <x:formula1>0</x:formula1>
      <x:formula2>10</x:formula2>
    </x:dataValidation>
    <x:dataValidation type="list" sqref="AD8:AD17">
      <x:formula1>"早,遅,休"</x:formula1>
    </x:dataValidation>
    <x:dataValidation type="whole" operator="between" sqref="AD22">
      <x:formula1>0</x:formula1>
      <x:formula2>10</x:formula2>
    </x:dataValidation>
    <x:dataValidation type="list" sqref="AE8:AE17">
      <x:formula1>"早,遅,休"</x:formula1>
    </x:dataValidation>
    <x:dataValidation type="whole" operator="between" sqref="AE22">
      <x:formula1>0</x:formula1>
      <x:formula2>10</x:formula2>
    </x:dataValidation>
    <x:dataValidation type="list" sqref="AF8:AF17">
      <x:formula1>"早,遅,休"</x:formula1>
    </x:dataValidation>
    <x:dataValidation type="whole" operator="between" sqref="AF22">
      <x:formula1>0</x:formula1>
      <x:formula2>10</x:formula2>
    </x:dataValidation>
  </x:dataValidations>
  <x:pageMargins left="0.7" right="0.7" top="0.75" bottom="0.75" header="0.3" footer="0.3"/>
</x:worksheet>
</file>